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Frágreiðing" sheetId="1" r:id="rId4"/>
    <sheet name="Veruútr. hjá NATO-londum" sheetId="2" r:id="rId5"/>
    <sheet name="Verjuútreiðslur og 3%-kravið" sheetId="3" r:id="rId6"/>
    <sheet name="Nútíðarvirði av sparing" sheetId="4" r:id="rId7"/>
    <sheet name="Deflatering" sheetId="5" r:id="rId8"/>
  </sheets>
</workbook>
</file>

<file path=xl/sharedStrings.xml><?xml version="1.0" encoding="utf-8"?>
<sst xmlns="http://schemas.openxmlformats.org/spreadsheetml/2006/main" uniqueCount="42">
  <si>
    <t>Verjuútreiðslur í % av BTÚ hjá limalondum í NATO 1985-95</t>
  </si>
  <si>
    <t>Kelda: Worldbank Development Indicators 99 - Military expenditure (% of GNP)</t>
  </si>
  <si>
    <t>Denmark</t>
  </si>
  <si>
    <t>Netherlands</t>
  </si>
  <si>
    <t>Belgium</t>
  </si>
  <si>
    <t>Norway</t>
  </si>
  <si>
    <t>Portugal</t>
  </si>
  <si>
    <t>USA</t>
  </si>
  <si>
    <t>UK</t>
  </si>
  <si>
    <t>France</t>
  </si>
  <si>
    <t>Luxembourg</t>
  </si>
  <si>
    <t>Iceland</t>
  </si>
  <si>
    <t>Spain</t>
  </si>
  <si>
    <t>Canada</t>
  </si>
  <si>
    <t>Turkey</t>
  </si>
  <si>
    <t>Greece</t>
  </si>
  <si>
    <t>Danmark: Útreiðslur til verju og veitingar til Grønlands og Føroya</t>
  </si>
  <si>
    <t>Upphæddir í mia kr</t>
  </si>
  <si>
    <t>Verju-
útreiðslur</t>
  </si>
  <si>
    <t>Veitingar til
Færøerne og Grønland</t>
  </si>
  <si>
    <t>BTÚ hjá DK í 
marknaðar-
prísum</t>
  </si>
  <si>
    <t>Verju-
útreiðslur
í % av BTÚ</t>
  </si>
  <si>
    <t>Veitingar til Føroyar og Grønland í % av BTÚ</t>
  </si>
  <si>
    <t>Verja + veitingar 
til Grønland og Føroyar 
í % af BTÚ</t>
  </si>
  <si>
    <t>Spardar verjuútr. í mun til 3% kravið</t>
  </si>
  <si>
    <t>Spardar verjuútr. í mun til 3% kravið tó frádrigið veitingar til Føroyar og Grønland</t>
  </si>
  <si>
    <t>Kelda: Danmarks Statistik, Statistisk Tiårsoversigt</t>
  </si>
  <si>
    <t>Virði av sparing í mun til 3%-kravið umroknað til 1999-krónuvirði</t>
  </si>
  <si>
    <t>Veitingar til
Føroya og Grønlands</t>
  </si>
  <si>
    <t>Spardar verjuútr. í mun til 3% kravið tó frádrigið veitingar til Føroya og Grønlands</t>
  </si>
  <si>
    <t>BNP-deflator
index 1999 = 100</t>
  </si>
  <si>
    <t>Spardar verju-
útr. í mun til 
3% kravið 
(ár 1999 kr)</t>
  </si>
  <si>
    <t>Veiting til
Føroyar og
Grønland
(ár 1999 kr)</t>
  </si>
  <si>
    <t>Spardar verjuútr.
í mun til 3% kravið,
tó frádrigið veitingar
til Føroya og Grønlands
(1999 kr)</t>
  </si>
  <si>
    <t>Í alt</t>
  </si>
  <si>
    <t>Deflateringstøl viðv. Danmark</t>
  </si>
  <si>
    <t>Kelda: Danmarks Statistik</t>
  </si>
  <si>
    <t>Kelda: World Bank 99</t>
  </si>
  <si>
    <t>Nýtsluprísindex
 1997 = 100</t>
  </si>
  <si>
    <t>Nýtsluprísindex
1999 = 100</t>
  </si>
  <si>
    <t>BTÚ-deflator
Index 1990=100</t>
  </si>
  <si>
    <t>BTÚ-deflator
Index 1999=100</t>
  </si>
</sst>
</file>

<file path=xl/styles.xml><?xml version="1.0" encoding="utf-8"?>
<styleSheet xmlns="http://schemas.openxmlformats.org/spreadsheetml/2006/main">
  <numFmts count="3">
    <numFmt numFmtId="0" formatCode="General"/>
    <numFmt numFmtId="59" formatCode="0.0"/>
    <numFmt numFmtId="60" formatCode="0.0%"/>
  </numFmts>
  <fonts count="12">
    <font>
      <sz val="10"/>
      <color indexed="8"/>
      <name val="Times New Roman"/>
    </font>
    <font>
      <sz val="12"/>
      <color indexed="8"/>
      <name val="Helvetica Neue"/>
    </font>
    <font>
      <b val="1"/>
      <sz val="16"/>
      <color indexed="8"/>
      <name val="Times New Roman"/>
    </font>
    <font>
      <sz val="12"/>
      <color indexed="8"/>
      <name val="Times New Roman"/>
    </font>
    <font>
      <b val="1"/>
      <sz val="12"/>
      <color indexed="8"/>
      <name val="Times New Roman"/>
    </font>
    <font>
      <i val="1"/>
      <sz val="12"/>
      <color indexed="8"/>
      <name val="Times New Roman"/>
    </font>
    <font>
      <b val="1"/>
      <sz val="12"/>
      <color indexed="9"/>
      <name val="Times New Roman"/>
    </font>
    <font>
      <sz val="15"/>
      <color indexed="8"/>
      <name val="Calibri"/>
    </font>
    <font>
      <b val="1"/>
      <sz val="14"/>
      <color indexed="8"/>
      <name val="Times New Roman"/>
    </font>
    <font>
      <b val="1"/>
      <sz val="10"/>
      <color indexed="8"/>
      <name val="Times New Roman"/>
    </font>
    <font>
      <sz val="8"/>
      <color indexed="8"/>
      <name val="Times New Roman"/>
    </font>
    <font>
      <sz val="8"/>
      <color indexed="8"/>
      <name val="Times New Roman"/>
    </font>
  </fonts>
  <fills count="3">
    <fill>
      <patternFill patternType="none"/>
    </fill>
    <fill>
      <patternFill patternType="gray125"/>
    </fill>
    <fill>
      <patternFill patternType="solid">
        <fgColor indexed="10"/>
        <bgColor auto="1"/>
      </patternFill>
    </fill>
  </fills>
  <borders count="37">
    <border>
      <left/>
      <right/>
      <top/>
      <bottom/>
      <diagonal/>
    </border>
    <border>
      <left style="thin">
        <color indexed="11"/>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bottom/>
      <diagonal/>
    </border>
    <border>
      <left/>
      <right/>
      <top/>
      <bottom/>
      <diagonal/>
    </border>
    <border>
      <left/>
      <right style="thin">
        <color indexed="11"/>
      </right>
      <top/>
      <bottom/>
      <diagonal/>
    </border>
    <border>
      <left/>
      <right/>
      <top/>
      <bottom style="medium">
        <color indexed="12"/>
      </bottom>
      <diagonal/>
    </border>
    <border>
      <left/>
      <right style="thin">
        <color indexed="11"/>
      </right>
      <top/>
      <bottom style="medium">
        <color indexed="12"/>
      </bottom>
      <diagonal/>
    </border>
    <border>
      <left/>
      <right/>
      <top style="medium">
        <color indexed="12"/>
      </top>
      <bottom style="thin">
        <color indexed="12"/>
      </bottom>
      <diagonal/>
    </border>
    <border>
      <left/>
      <right/>
      <top style="medium">
        <color indexed="12"/>
      </top>
      <bottom/>
      <diagonal/>
    </border>
    <border>
      <left/>
      <right style="thin">
        <color indexed="11"/>
      </right>
      <top style="medium">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style="thin">
        <color indexed="12"/>
      </right>
      <top/>
      <bottom/>
      <diagonal/>
    </border>
    <border>
      <left style="thin">
        <color indexed="11"/>
      </left>
      <right/>
      <top/>
      <bottom style="thin">
        <color indexed="11"/>
      </bottom>
      <diagonal/>
    </border>
    <border>
      <left/>
      <right style="thin">
        <color indexed="12"/>
      </right>
      <top/>
      <bottom style="medium">
        <color indexed="12"/>
      </bottom>
      <diagonal/>
    </border>
    <border>
      <left style="thin">
        <color indexed="12"/>
      </left>
      <right/>
      <top/>
      <bottom style="medium">
        <color indexed="12"/>
      </bottom>
      <diagonal/>
    </border>
    <border>
      <left/>
      <right/>
      <top/>
      <bottom style="thin">
        <color indexed="12"/>
      </bottom>
      <diagonal/>
    </border>
    <border>
      <left/>
      <right/>
      <top style="thin">
        <color indexed="12"/>
      </top>
      <bottom style="thin">
        <color indexed="12"/>
      </bottom>
      <diagonal/>
    </border>
    <border>
      <left/>
      <right/>
      <top/>
      <bottom style="thin">
        <color indexed="11"/>
      </bottom>
      <diagonal/>
    </border>
    <border>
      <left/>
      <right style="thin">
        <color indexed="11"/>
      </right>
      <top/>
      <bottom style="thin">
        <color indexed="11"/>
      </bottom>
      <diagonal/>
    </border>
    <border>
      <left/>
      <right style="hair">
        <color indexed="12"/>
      </right>
      <top style="medium">
        <color indexed="12"/>
      </top>
      <bottom style="thin">
        <color indexed="12"/>
      </bottom>
      <diagonal/>
    </border>
    <border>
      <left style="hair">
        <color indexed="12"/>
      </left>
      <right/>
      <top style="medium">
        <color indexed="12"/>
      </top>
      <bottom style="thin">
        <color indexed="12"/>
      </bottom>
      <diagonal/>
    </border>
    <border>
      <left/>
      <right style="thin">
        <color indexed="11"/>
      </right>
      <top style="medium">
        <color indexed="12"/>
      </top>
      <bottom style="thin">
        <color indexed="12"/>
      </bottom>
      <diagonal/>
    </border>
    <border>
      <left/>
      <right style="hair">
        <color indexed="12"/>
      </right>
      <top style="thin">
        <color indexed="12"/>
      </top>
      <bottom/>
      <diagonal/>
    </border>
    <border>
      <left style="hair">
        <color indexed="12"/>
      </left>
      <right/>
      <top style="thin">
        <color indexed="12"/>
      </top>
      <bottom/>
      <diagonal/>
    </border>
    <border>
      <left/>
      <right style="thin">
        <color indexed="11"/>
      </right>
      <top style="thin">
        <color indexed="12"/>
      </top>
      <bottom/>
      <diagonal/>
    </border>
    <border>
      <left/>
      <right style="hair">
        <color indexed="12"/>
      </right>
      <top/>
      <bottom/>
      <diagonal/>
    </border>
    <border>
      <left style="hair">
        <color indexed="12"/>
      </left>
      <right/>
      <top/>
      <bottom/>
      <diagonal/>
    </border>
    <border>
      <left/>
      <right style="hair">
        <color indexed="12"/>
      </right>
      <top/>
      <bottom style="thin">
        <color indexed="12"/>
      </bottom>
      <diagonal/>
    </border>
    <border>
      <left style="hair">
        <color indexed="12"/>
      </left>
      <right/>
      <top/>
      <bottom style="thin">
        <color indexed="12"/>
      </bottom>
      <diagonal/>
    </border>
    <border>
      <left/>
      <right style="thin">
        <color indexed="11"/>
      </right>
      <top/>
      <bottom style="thin">
        <color indexed="12"/>
      </bottom>
      <diagonal/>
    </border>
    <border>
      <left/>
      <right style="thin">
        <color indexed="11"/>
      </right>
      <top style="thin">
        <color indexed="12"/>
      </top>
      <bottom style="thin">
        <color indexed="12"/>
      </bottom>
      <diagonal/>
    </border>
    <border>
      <left/>
      <right style="hair">
        <color indexed="12"/>
      </right>
      <top style="medium">
        <color indexed="12"/>
      </top>
      <bottom/>
      <diagonal/>
    </border>
    <border>
      <left style="hair">
        <color indexed="12"/>
      </left>
      <right/>
      <top style="medium">
        <color indexed="12"/>
      </top>
      <bottom/>
      <diagonal/>
    </border>
  </borders>
  <cellStyleXfs count="1">
    <xf numFmtId="0" fontId="0" applyNumberFormat="0" applyFont="1" applyFill="0" applyBorder="0" applyAlignment="1" applyProtection="0">
      <alignment vertical="bottom"/>
    </xf>
  </cellStyleXfs>
  <cellXfs count="111">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0" fontId="0" fillId="2" borderId="2" applyNumberFormat="0" applyFont="1" applyFill="1" applyBorder="1" applyAlignment="1" applyProtection="0">
      <alignment vertical="bottom"/>
    </xf>
    <xf numFmtId="0" fontId="0" borderId="2" applyNumberFormat="0" applyFont="1" applyFill="0" applyBorder="1" applyAlignment="1" applyProtection="0">
      <alignment vertical="bottom"/>
    </xf>
    <xf numFmtId="0" fontId="0" fillId="2" borderId="3"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49" fontId="8" fillId="2" borderId="5" applyNumberFormat="1" applyFont="1" applyFill="1" applyBorder="1" applyAlignment="1" applyProtection="0">
      <alignment vertical="bottom"/>
    </xf>
    <xf numFmtId="0" fontId="0" fillId="2" borderId="5" applyNumberFormat="0" applyFont="1" applyFill="1" applyBorder="1" applyAlignment="1" applyProtection="0">
      <alignment vertical="bottom"/>
    </xf>
    <xf numFmtId="0" fontId="0" borderId="5" applyNumberFormat="0" applyFont="1" applyFill="0" applyBorder="1" applyAlignment="1" applyProtection="0">
      <alignment vertical="bottom"/>
    </xf>
    <xf numFmtId="0" fontId="0" fillId="2" borderId="6" applyNumberFormat="0" applyFont="1" applyFill="1" applyBorder="1" applyAlignment="1" applyProtection="0">
      <alignment vertical="bottom"/>
    </xf>
    <xf numFmtId="49" fontId="0" fillId="2" borderId="5" applyNumberFormat="1" applyFont="1" applyFill="1" applyBorder="1" applyAlignment="1" applyProtection="0">
      <alignment vertical="bottom"/>
    </xf>
    <xf numFmtId="0" fontId="0" fillId="2" borderId="7" applyNumberFormat="0" applyFont="1" applyFill="1" applyBorder="1" applyAlignment="1" applyProtection="0">
      <alignment vertical="bottom"/>
    </xf>
    <xf numFmtId="59" fontId="0" fillId="2" borderId="7" applyNumberFormat="1" applyFont="1" applyFill="1" applyBorder="1" applyAlignment="1" applyProtection="0">
      <alignment vertical="bottom"/>
    </xf>
    <xf numFmtId="59" fontId="0" borderId="7" applyNumberFormat="1" applyFont="1" applyFill="0" applyBorder="1" applyAlignment="1" applyProtection="0">
      <alignment vertical="bottom"/>
    </xf>
    <xf numFmtId="0" fontId="0" borderId="7" applyNumberFormat="0" applyFont="1" applyFill="0" applyBorder="1" applyAlignment="1" applyProtection="0">
      <alignment vertical="bottom"/>
    </xf>
    <xf numFmtId="0" fontId="0" fillId="2" borderId="8" applyNumberFormat="0" applyFont="1" applyFill="1" applyBorder="1" applyAlignment="1" applyProtection="0">
      <alignment vertical="bottom"/>
    </xf>
    <xf numFmtId="0" fontId="9" fillId="2" borderId="9" applyNumberFormat="0" applyFont="1" applyFill="1" applyBorder="1" applyAlignment="1" applyProtection="0">
      <alignment vertical="bottom"/>
    </xf>
    <xf numFmtId="1" fontId="9" fillId="2" borderId="9" applyNumberFormat="1" applyFont="1" applyFill="1" applyBorder="1" applyAlignment="1" applyProtection="0">
      <alignment vertical="bottom"/>
    </xf>
    <xf numFmtId="59" fontId="0" fillId="2" borderId="9" applyNumberFormat="1" applyFont="1" applyFill="1" applyBorder="1" applyAlignment="1" applyProtection="0">
      <alignment vertical="bottom"/>
    </xf>
    <xf numFmtId="59" fontId="0" borderId="10" applyNumberFormat="1" applyFont="1" applyFill="0" applyBorder="1" applyAlignment="1" applyProtection="0">
      <alignment vertical="bottom"/>
    </xf>
    <xf numFmtId="0" fontId="0" borderId="10" applyNumberFormat="0" applyFont="1" applyFill="0" applyBorder="1" applyAlignment="1" applyProtection="0">
      <alignment vertical="bottom"/>
    </xf>
    <xf numFmtId="0" fontId="0" fillId="2" borderId="11" applyNumberFormat="0" applyFont="1" applyFill="1" applyBorder="1" applyAlignment="1" applyProtection="0">
      <alignment vertical="bottom"/>
    </xf>
    <xf numFmtId="49" fontId="0" fillId="2" borderId="12" applyNumberFormat="1" applyFont="1" applyFill="1" applyBorder="1" applyAlignment="1" applyProtection="0">
      <alignment vertical="bottom"/>
    </xf>
    <xf numFmtId="59" fontId="0" fillId="2" borderId="12" applyNumberFormat="1" applyFont="1" applyFill="1" applyBorder="1" applyAlignment="1" applyProtection="0">
      <alignment vertical="bottom"/>
    </xf>
    <xf numFmtId="59" fontId="0" fillId="2" borderId="13" applyNumberFormat="1" applyFont="1" applyFill="1" applyBorder="1" applyAlignment="1" applyProtection="0">
      <alignment vertical="bottom"/>
    </xf>
    <xf numFmtId="59" fontId="0" borderId="14" applyNumberFormat="1" applyFont="1" applyFill="0" applyBorder="1" applyAlignment="1" applyProtection="0">
      <alignment vertical="bottom"/>
    </xf>
    <xf numFmtId="59" fontId="0" borderId="5" applyNumberFormat="1" applyFont="1" applyFill="0" applyBorder="1" applyAlignment="1" applyProtection="0">
      <alignment vertical="bottom"/>
    </xf>
    <xf numFmtId="59" fontId="0" fillId="2" borderId="5" applyNumberFormat="1" applyFont="1" applyFill="1" applyBorder="1" applyAlignment="1" applyProtection="0">
      <alignment vertical="bottom"/>
    </xf>
    <xf numFmtId="0" fontId="0" fillId="2" borderId="15" applyNumberFormat="0" applyFont="1" applyFill="1" applyBorder="1" applyAlignment="1" applyProtection="0">
      <alignment vertical="bottom"/>
    </xf>
    <xf numFmtId="0" fontId="0" borderId="14" applyNumberFormat="0" applyFont="1" applyFill="0" applyBorder="1" applyAlignment="1" applyProtection="0">
      <alignment vertical="bottom"/>
    </xf>
    <xf numFmtId="0" fontId="0" fillId="2" borderId="16" applyNumberFormat="0" applyFont="1" applyFill="1" applyBorder="1" applyAlignment="1" applyProtection="0">
      <alignment vertical="bottom"/>
    </xf>
    <xf numFmtId="49" fontId="0" fillId="2" borderId="7" applyNumberFormat="1" applyFont="1" applyFill="1" applyBorder="1" applyAlignment="1" applyProtection="0">
      <alignment vertical="bottom"/>
    </xf>
    <xf numFmtId="0" fontId="0" fillId="2" borderId="17" applyNumberFormat="0" applyFont="1" applyFill="1" applyBorder="1" applyAlignment="1" applyProtection="0">
      <alignment vertical="bottom"/>
    </xf>
    <xf numFmtId="0" fontId="0" borderId="18" applyNumberFormat="0" applyFont="1" applyFill="0" applyBorder="1" applyAlignment="1" applyProtection="0">
      <alignment vertical="bottom"/>
    </xf>
    <xf numFmtId="0" fontId="0" applyNumberFormat="1" applyFont="1" applyFill="0" applyBorder="0" applyAlignment="1" applyProtection="0">
      <alignment vertical="bottom"/>
    </xf>
    <xf numFmtId="0" fontId="0" borderId="3" applyNumberFormat="0" applyFont="1" applyFill="0" applyBorder="1" applyAlignment="1" applyProtection="0">
      <alignment vertical="bottom"/>
    </xf>
    <xf numFmtId="0" fontId="0" borderId="6" applyNumberFormat="0" applyFont="1" applyFill="0" applyBorder="1" applyAlignment="1" applyProtection="0">
      <alignment vertical="bottom"/>
    </xf>
    <xf numFmtId="0" fontId="0" fillId="2" borderId="9" applyNumberFormat="0" applyFont="1" applyFill="1" applyBorder="1" applyAlignment="1" applyProtection="0">
      <alignment vertical="bottom"/>
    </xf>
    <xf numFmtId="49" fontId="0" fillId="2" borderId="9" applyNumberFormat="1" applyFont="1" applyFill="1" applyBorder="1" applyAlignment="1" applyProtection="0">
      <alignment horizontal="center" vertical="bottom" wrapText="1"/>
    </xf>
    <xf numFmtId="49" fontId="0" fillId="2" borderId="9" applyNumberFormat="1" applyFont="1" applyFill="1" applyBorder="1" applyAlignment="1" applyProtection="0">
      <alignment vertical="bottom" wrapText="1"/>
    </xf>
    <xf numFmtId="0" fontId="0" fillId="2" borderId="12" applyNumberFormat="1" applyFont="1" applyFill="1" applyBorder="1" applyAlignment="1" applyProtection="0">
      <alignment vertical="bottom"/>
    </xf>
    <xf numFmtId="3" fontId="0" fillId="2" borderId="12" applyNumberFormat="1" applyFont="1" applyFill="1" applyBorder="1" applyAlignment="1" applyProtection="0">
      <alignment horizontal="center" vertical="bottom"/>
    </xf>
    <xf numFmtId="60" fontId="0" fillId="2" borderId="12" applyNumberFormat="1" applyFont="1" applyFill="1" applyBorder="1" applyAlignment="1" applyProtection="0">
      <alignment horizontal="center" vertical="bottom"/>
    </xf>
    <xf numFmtId="3" fontId="0" fillId="2" borderId="12" applyNumberFormat="1" applyFont="1" applyFill="1" applyBorder="1" applyAlignment="1" applyProtection="0">
      <alignment vertical="bottom"/>
    </xf>
    <xf numFmtId="3" fontId="0" borderId="6" applyNumberFormat="1" applyFont="1" applyFill="0" applyBorder="1" applyAlignment="1" applyProtection="0">
      <alignment vertical="bottom"/>
    </xf>
    <xf numFmtId="0" fontId="0" fillId="2" borderId="5" applyNumberFormat="1" applyFont="1" applyFill="1" applyBorder="1" applyAlignment="1" applyProtection="0">
      <alignment vertical="bottom"/>
    </xf>
    <xf numFmtId="3" fontId="0" fillId="2" borderId="5" applyNumberFormat="1" applyFont="1" applyFill="1" applyBorder="1" applyAlignment="1" applyProtection="0">
      <alignment horizontal="center" vertical="bottom"/>
    </xf>
    <xf numFmtId="60" fontId="0" fillId="2" borderId="5" applyNumberFormat="1" applyFont="1" applyFill="1" applyBorder="1" applyAlignment="1" applyProtection="0">
      <alignment horizontal="center" vertical="bottom"/>
    </xf>
    <xf numFmtId="3" fontId="0" fillId="2" borderId="5" applyNumberFormat="1" applyFont="1" applyFill="1" applyBorder="1" applyAlignment="1" applyProtection="0">
      <alignment vertical="bottom"/>
    </xf>
    <xf numFmtId="0" fontId="0" fillId="2" borderId="19" applyNumberFormat="1" applyFont="1" applyFill="1" applyBorder="1" applyAlignment="1" applyProtection="0">
      <alignment vertical="bottom"/>
    </xf>
    <xf numFmtId="3" fontId="0" fillId="2" borderId="19" applyNumberFormat="1" applyFont="1" applyFill="1" applyBorder="1" applyAlignment="1" applyProtection="0">
      <alignment horizontal="center" vertical="bottom"/>
    </xf>
    <xf numFmtId="60" fontId="0" fillId="2" borderId="19" applyNumberFormat="1" applyFont="1" applyFill="1" applyBorder="1" applyAlignment="1" applyProtection="0">
      <alignment horizontal="center" vertical="bottom"/>
    </xf>
    <xf numFmtId="3" fontId="0" fillId="2" borderId="19" applyNumberFormat="1" applyFont="1" applyFill="1" applyBorder="1" applyAlignment="1" applyProtection="0">
      <alignment vertical="bottom"/>
    </xf>
    <xf numFmtId="0" fontId="0" fillId="2" borderId="20" applyNumberFormat="1" applyFont="1" applyFill="1" applyBorder="1" applyAlignment="1" applyProtection="0">
      <alignment vertical="bottom"/>
    </xf>
    <xf numFmtId="3" fontId="0" fillId="2" borderId="20" applyNumberFormat="1" applyFont="1" applyFill="1" applyBorder="1" applyAlignment="1" applyProtection="0">
      <alignment horizontal="center" vertical="bottom"/>
    </xf>
    <xf numFmtId="59" fontId="0" fillId="2" borderId="20" applyNumberFormat="1" applyFont="1" applyFill="1" applyBorder="1" applyAlignment="1" applyProtection="0">
      <alignment horizontal="center" vertical="bottom"/>
    </xf>
    <xf numFmtId="0" fontId="0" fillId="2" borderId="20" applyNumberFormat="0" applyFont="1" applyFill="1" applyBorder="1" applyAlignment="1" applyProtection="0">
      <alignment vertical="bottom"/>
    </xf>
    <xf numFmtId="0" fontId="0" fillId="2" borderId="12" applyNumberFormat="0" applyFont="1" applyFill="1" applyBorder="1" applyAlignment="1" applyProtection="0">
      <alignment vertical="bottom"/>
    </xf>
    <xf numFmtId="0" fontId="0" fillId="2" borderId="21" applyNumberFormat="0" applyFont="1" applyFill="1" applyBorder="1" applyAlignment="1" applyProtection="0">
      <alignment vertical="bottom"/>
    </xf>
    <xf numFmtId="59" fontId="0" fillId="2" borderId="21" applyNumberFormat="1" applyFont="1" applyFill="1" applyBorder="1" applyAlignment="1" applyProtection="0">
      <alignment vertical="bottom"/>
    </xf>
    <xf numFmtId="0" fontId="0" borderId="22" applyNumberFormat="0" applyFont="1" applyFill="0" applyBorder="1" applyAlignment="1" applyProtection="0">
      <alignment vertical="bottom"/>
    </xf>
    <xf numFmtId="0" fontId="0" applyNumberFormat="1" applyFont="1" applyFill="0" applyBorder="0" applyAlignment="1" applyProtection="0">
      <alignment vertical="bottom"/>
    </xf>
    <xf numFmtId="0" fontId="2" borderId="5" applyNumberFormat="0" applyFont="1" applyFill="0" applyBorder="1" applyAlignment="1" applyProtection="0">
      <alignment vertical="bottom"/>
    </xf>
    <xf numFmtId="49" fontId="2" borderId="5" applyNumberFormat="1" applyFont="1" applyFill="0" applyBorder="1" applyAlignment="1" applyProtection="0">
      <alignment vertical="bottom"/>
    </xf>
    <xf numFmtId="49" fontId="0" borderId="7" applyNumberFormat="1" applyFont="1" applyFill="0" applyBorder="1" applyAlignment="1" applyProtection="0">
      <alignment vertical="bottom"/>
    </xf>
    <xf numFmtId="0" fontId="0" borderId="9" applyNumberFormat="0" applyFont="1" applyFill="0" applyBorder="1" applyAlignment="1" applyProtection="0">
      <alignment vertical="bottom"/>
    </xf>
    <xf numFmtId="49" fontId="0" fillId="2" borderId="23" applyNumberFormat="1" applyFont="1" applyFill="1" applyBorder="1" applyAlignment="1" applyProtection="0">
      <alignment vertical="bottom" wrapText="1"/>
    </xf>
    <xf numFmtId="49" fontId="0" fillId="2" borderId="24" applyNumberFormat="1" applyFont="1" applyFill="1" applyBorder="1" applyAlignment="1" applyProtection="0">
      <alignment vertical="bottom" wrapText="1"/>
    </xf>
    <xf numFmtId="49" fontId="0" fillId="2" borderId="25" applyNumberFormat="1" applyFont="1" applyFill="1" applyBorder="1" applyAlignment="1" applyProtection="0">
      <alignment horizontal="center" vertical="bottom" wrapText="1"/>
    </xf>
    <xf numFmtId="0" fontId="0" borderId="12" applyNumberFormat="1" applyFont="1" applyFill="0" applyBorder="1" applyAlignment="1" applyProtection="0">
      <alignment vertical="bottom"/>
    </xf>
    <xf numFmtId="3" fontId="0" fillId="2" borderId="26" applyNumberFormat="1" applyFont="1" applyFill="1" applyBorder="1" applyAlignment="1" applyProtection="0">
      <alignment vertical="bottom"/>
    </xf>
    <xf numFmtId="3" fontId="0" fillId="2" borderId="27" applyNumberFormat="1" applyFont="1" applyFill="1" applyBorder="1" applyAlignment="1" applyProtection="0">
      <alignment vertical="bottom"/>
    </xf>
    <xf numFmtId="3" fontId="0" fillId="2" borderId="28" applyNumberFormat="1" applyFont="1" applyFill="1" applyBorder="1" applyAlignment="1" applyProtection="0">
      <alignment horizontal="center" vertical="bottom"/>
    </xf>
    <xf numFmtId="0" fontId="0" borderId="5" applyNumberFormat="1" applyFont="1" applyFill="0" applyBorder="1" applyAlignment="1" applyProtection="0">
      <alignment vertical="bottom"/>
    </xf>
    <xf numFmtId="3" fontId="0" fillId="2" borderId="29" applyNumberFormat="1" applyFont="1" applyFill="1" applyBorder="1" applyAlignment="1" applyProtection="0">
      <alignment vertical="bottom"/>
    </xf>
    <xf numFmtId="3" fontId="0" fillId="2" borderId="30" applyNumberFormat="1" applyFont="1" applyFill="1" applyBorder="1" applyAlignment="1" applyProtection="0">
      <alignment vertical="bottom"/>
    </xf>
    <xf numFmtId="3" fontId="0" fillId="2" borderId="6" applyNumberFormat="1" applyFont="1" applyFill="1" applyBorder="1" applyAlignment="1" applyProtection="0">
      <alignment horizontal="center" vertical="bottom"/>
    </xf>
    <xf numFmtId="0" fontId="0" borderId="19" applyNumberFormat="1" applyFont="1" applyFill="0" applyBorder="1" applyAlignment="1" applyProtection="0">
      <alignment vertical="bottom"/>
    </xf>
    <xf numFmtId="3" fontId="0" fillId="2" borderId="31" applyNumberFormat="1" applyFont="1" applyFill="1" applyBorder="1" applyAlignment="1" applyProtection="0">
      <alignment vertical="bottom"/>
    </xf>
    <xf numFmtId="3" fontId="0" fillId="2" borderId="32" applyNumberFormat="1" applyFont="1" applyFill="1" applyBorder="1" applyAlignment="1" applyProtection="0">
      <alignment vertical="bottom"/>
    </xf>
    <xf numFmtId="3" fontId="0" fillId="2" borderId="33" applyNumberFormat="1" applyFont="1" applyFill="1" applyBorder="1" applyAlignment="1" applyProtection="0">
      <alignment horizontal="center" vertical="bottom"/>
    </xf>
    <xf numFmtId="49" fontId="9" borderId="20" applyNumberFormat="1" applyFont="1" applyFill="0" applyBorder="1" applyAlignment="1" applyProtection="0">
      <alignment horizontal="right" vertical="bottom"/>
    </xf>
    <xf numFmtId="3" fontId="9" fillId="2" borderId="20" applyNumberFormat="1" applyFont="1" applyFill="1" applyBorder="1" applyAlignment="1" applyProtection="0">
      <alignment horizontal="center" vertical="bottom"/>
    </xf>
    <xf numFmtId="0" fontId="9" fillId="2" borderId="20" applyNumberFormat="0" applyFont="1" applyFill="1" applyBorder="1" applyAlignment="1" applyProtection="0">
      <alignment horizontal="center" vertical="bottom"/>
    </xf>
    <xf numFmtId="3" fontId="9" fillId="2" borderId="34" applyNumberFormat="1" applyFont="1" applyFill="1" applyBorder="1" applyAlignment="1" applyProtection="0">
      <alignment horizontal="center" vertical="bottom"/>
    </xf>
    <xf numFmtId="0" fontId="0" borderId="12" applyNumberFormat="0" applyFont="1" applyFill="0" applyBorder="1" applyAlignment="1" applyProtection="0">
      <alignment vertical="bottom"/>
    </xf>
    <xf numFmtId="0" fontId="0" fillId="2" borderId="28" applyNumberFormat="0" applyFont="1" applyFill="1" applyBorder="1" applyAlignment="1" applyProtection="0">
      <alignment vertical="bottom"/>
    </xf>
    <xf numFmtId="0" fontId="0" borderId="21" applyNumberFormat="0" applyFont="1" applyFill="0" applyBorder="1" applyAlignment="1" applyProtection="0">
      <alignment vertical="bottom"/>
    </xf>
    <xf numFmtId="0" fontId="0" fillId="2" borderId="22" applyNumberFormat="0" applyFont="1" applyFill="1" applyBorder="1"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4" applyNumberFormat="0" applyFont="1" applyFill="0" applyBorder="1" applyAlignment="1" applyProtection="0">
      <alignment vertical="bottom"/>
    </xf>
    <xf numFmtId="49" fontId="8" borderId="5" applyNumberFormat="1" applyFont="1" applyFill="0" applyBorder="1" applyAlignment="1" applyProtection="0">
      <alignment vertical="bottom"/>
    </xf>
    <xf numFmtId="0" fontId="0" fillId="2" borderId="10" applyNumberFormat="0" applyFont="1" applyFill="1" applyBorder="1" applyAlignment="1" applyProtection="0">
      <alignment vertical="center"/>
    </xf>
    <xf numFmtId="49" fontId="0" fillId="2" borderId="10" applyNumberFormat="1" applyFont="1" applyFill="1" applyBorder="1" applyAlignment="1" applyProtection="0">
      <alignment horizontal="center" vertical="center"/>
    </xf>
    <xf numFmtId="0" fontId="0" fillId="2" borderId="35" applyNumberFormat="0" applyFont="1" applyFill="1" applyBorder="1" applyAlignment="1" applyProtection="0">
      <alignment horizontal="center" vertical="center"/>
    </xf>
    <xf numFmtId="49" fontId="0" fillId="2" borderId="36" applyNumberFormat="1" applyFont="1" applyFill="1" applyBorder="1" applyAlignment="1" applyProtection="0">
      <alignment horizontal="center" vertical="center"/>
    </xf>
    <xf numFmtId="3" fontId="0" fillId="2" borderId="11" applyNumberFormat="1" applyFont="1" applyFill="1" applyBorder="1" applyAlignment="1" applyProtection="0">
      <alignment horizontal="center" vertical="center"/>
    </xf>
    <xf numFmtId="0" fontId="0" borderId="19" applyNumberFormat="0" applyFont="1" applyFill="0" applyBorder="1" applyAlignment="1" applyProtection="0">
      <alignment vertical="bottom"/>
    </xf>
    <xf numFmtId="49" fontId="0" fillId="2" borderId="19" applyNumberFormat="1" applyFont="1" applyFill="1" applyBorder="1" applyAlignment="1" applyProtection="0">
      <alignment horizontal="center" vertical="center" wrapText="1"/>
    </xf>
    <xf numFmtId="49" fontId="0" fillId="2" borderId="31" applyNumberFormat="1" applyFont="1" applyFill="1" applyBorder="1" applyAlignment="1" applyProtection="0">
      <alignment horizontal="center" vertical="center" wrapText="1"/>
    </xf>
    <xf numFmtId="49" fontId="0" fillId="2" borderId="32" applyNumberFormat="1" applyFont="1" applyFill="1" applyBorder="1" applyAlignment="1" applyProtection="0">
      <alignment horizontal="center" vertical="center" wrapText="1"/>
    </xf>
    <xf numFmtId="49" fontId="0" fillId="2" borderId="33" applyNumberFormat="1" applyFont="1" applyFill="1" applyBorder="1" applyAlignment="1" applyProtection="0">
      <alignment horizontal="center" vertical="center" wrapText="1"/>
    </xf>
    <xf numFmtId="3" fontId="0" fillId="2" borderId="26" applyNumberFormat="1" applyFont="1" applyFill="1" applyBorder="1" applyAlignment="1" applyProtection="0">
      <alignment horizontal="center" vertical="bottom"/>
    </xf>
    <xf numFmtId="3" fontId="0" fillId="2" borderId="27" applyNumberFormat="1" applyFont="1" applyFill="1" applyBorder="1" applyAlignment="1" applyProtection="0">
      <alignment horizontal="center" vertical="bottom"/>
    </xf>
    <xf numFmtId="3" fontId="0" fillId="2" borderId="29" applyNumberFormat="1" applyFont="1" applyFill="1" applyBorder="1" applyAlignment="1" applyProtection="0">
      <alignment horizontal="center" vertical="bottom"/>
    </xf>
    <xf numFmtId="3" fontId="0" fillId="2" borderId="30" applyNumberFormat="1" applyFont="1" applyFill="1" applyBorder="1" applyAlignment="1" applyProtection="0">
      <alignment horizontal="center" vertical="bottom"/>
    </xf>
    <xf numFmtId="0" fontId="0" borderId="16" applyNumberFormat="0" applyFont="1" applyFill="0" applyBorder="1" applyAlignment="1" applyProtection="0">
      <alignment vertical="bottom"/>
    </xf>
    <xf numFmtId="3" fontId="0" fillId="2" borderId="31" applyNumberFormat="1" applyFont="1" applyFill="1" applyBorder="1" applyAlignment="1" applyProtection="0">
      <alignment horizontal="center" vertical="bottom"/>
    </xf>
    <xf numFmtId="3" fontId="0" fillId="2" borderId="32" applyNumberFormat="1" applyFont="1" applyFill="1" applyBorder="1" applyAlignment="1" applyProtection="0">
      <alignment horizontal="center"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333399"/>
      <rgbColor rgb="ffffffff"/>
      <rgbColor rgb="ffaaaaaa"/>
      <rgbColor rgb="ffdd0806"/>
      <rgbColor rgb="ff008080"/>
      <rgbColor rgb="fffcf305"/>
      <rgbColor rgb="fff20884"/>
      <rgbColor rgb="ff339966"/>
      <rgbColor rgb="ff0000d4"/>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732795"/>
          <c:y val="0.0381932"/>
          <c:w val="0.652174"/>
          <c:h val="0.887168"/>
        </c:manualLayout>
      </c:layout>
      <c:lineChart>
        <c:grouping val="standard"/>
        <c:varyColors val="0"/>
        <c:ser>
          <c:idx val="0"/>
          <c:order val="0"/>
          <c:tx>
            <c:strRef>
              <c:f>'Veruútr. hjá NATO-londum'!$B$11</c:f>
              <c:strCache>
                <c:ptCount val="1"/>
                <c:pt idx="0">
                  <c:v>USA</c:v>
                </c:pt>
              </c:strCache>
            </c:strRef>
          </c:tx>
          <c:spPr>
            <a:noFill/>
            <a:ln w="38100" cap="flat">
              <a:solidFill>
                <a:srgbClr val="DD0806"/>
              </a:solidFill>
              <a:prstDash val="solid"/>
              <a:round/>
            </a:ln>
            <a:effectLst/>
          </c:spPr>
          <c:marker>
            <c:symbol val="none"/>
            <c:size val="3"/>
            <c:spPr>
              <a:noFill/>
              <a:ln w="38100" cap="flat">
                <a:solidFill>
                  <a:srgbClr val="DD0806"/>
                </a:solidFill>
                <a:prstDash val="solid"/>
                <a:round/>
              </a:ln>
              <a:effectLst/>
            </c:spPr>
          </c:marker>
          <c:dLbls>
            <c:numFmt formatCode="0.0" sourceLinked="0"/>
            <c:txPr>
              <a:bodyPr/>
              <a:lstStyle/>
              <a:p>
                <a:pPr>
                  <a:defRPr b="0" i="0" strike="noStrike" sz="800" u="none">
                    <a:solidFill>
                      <a:srgbClr val="000000"/>
                    </a:solidFill>
                    <a:latin typeface="Times New Roman"/>
                  </a:defRPr>
                </a:pPr>
              </a:p>
            </c:txPr>
            <c:dLblPos val="t"/>
            <c:showLegendKey val="0"/>
            <c:showVal val="0"/>
            <c:showCatName val="0"/>
            <c:showSerName val="0"/>
            <c:showPercent val="0"/>
            <c:showBubbleSize val="0"/>
            <c:showLeaderLines val="0"/>
          </c:dLbls>
          <c:cat>
            <c:strRef>
              <c:f>'Veruútr. hjá NATO-londum'!$C$5:$M$5</c:f>
              <c:strCache>
                <c:ptCount val="11"/>
                <c:pt idx="0">
                  <c:v>85</c:v>
                </c:pt>
                <c:pt idx="1">
                  <c:v>86</c:v>
                </c:pt>
                <c:pt idx="2">
                  <c:v>87</c:v>
                </c:pt>
                <c:pt idx="3">
                  <c:v>88</c:v>
                </c:pt>
                <c:pt idx="4">
                  <c:v>89</c:v>
                </c:pt>
                <c:pt idx="5">
                  <c:v>90</c:v>
                </c:pt>
                <c:pt idx="6">
                  <c:v>91</c:v>
                </c:pt>
                <c:pt idx="7">
                  <c:v>92</c:v>
                </c:pt>
                <c:pt idx="8">
                  <c:v>93</c:v>
                </c:pt>
                <c:pt idx="9">
                  <c:v>94</c:v>
                </c:pt>
                <c:pt idx="10">
                  <c:v>95</c:v>
                </c:pt>
              </c:strCache>
            </c:strRef>
          </c:cat>
          <c:val>
            <c:numRef>
              <c:f>'Veruútr. hjá NATO-londum'!$C$11:$M$11</c:f>
              <c:numCache>
                <c:ptCount val="11"/>
                <c:pt idx="0">
                  <c:v>6.100000</c:v>
                </c:pt>
                <c:pt idx="1">
                  <c:v>6.300000</c:v>
                </c:pt>
                <c:pt idx="2">
                  <c:v>6.100000</c:v>
                </c:pt>
                <c:pt idx="3">
                  <c:v>5.800000</c:v>
                </c:pt>
                <c:pt idx="4">
                  <c:v>5.600000</c:v>
                </c:pt>
                <c:pt idx="5">
                  <c:v>5.300000</c:v>
                </c:pt>
                <c:pt idx="6">
                  <c:v>4.700000</c:v>
                </c:pt>
                <c:pt idx="7">
                  <c:v>4.900000</c:v>
                </c:pt>
                <c:pt idx="8">
                  <c:v>4.500000</c:v>
                </c:pt>
                <c:pt idx="9">
                  <c:v>4.200000</c:v>
                </c:pt>
                <c:pt idx="10">
                  <c:v>3.800000</c:v>
                </c:pt>
              </c:numCache>
            </c:numRef>
          </c:val>
          <c:smooth val="0"/>
        </c:ser>
        <c:ser>
          <c:idx val="1"/>
          <c:order val="1"/>
          <c:tx>
            <c:strRef>
              <c:f>'Veruútr. hjá NATO-londum'!$B$12</c:f>
              <c:strCache>
                <c:ptCount val="1"/>
                <c:pt idx="0">
                  <c:v>UK</c:v>
                </c:pt>
              </c:strCache>
            </c:strRef>
          </c:tx>
          <c:spPr>
            <a:noFill/>
            <a:ln w="38100" cap="flat">
              <a:solidFill>
                <a:srgbClr val="008080"/>
              </a:solidFill>
              <a:prstDash val="solid"/>
              <a:round/>
            </a:ln>
            <a:effectLst/>
          </c:spPr>
          <c:marker>
            <c:symbol val="none"/>
            <c:size val="3"/>
            <c:spPr>
              <a:noFill/>
              <a:ln w="38100" cap="flat">
                <a:solidFill>
                  <a:srgbClr val="008080"/>
                </a:solidFill>
                <a:prstDash val="solid"/>
                <a:round/>
              </a:ln>
              <a:effectLst/>
            </c:spPr>
          </c:marker>
          <c:dLbls>
            <c:numFmt formatCode="0.0" sourceLinked="0"/>
            <c:txPr>
              <a:bodyPr/>
              <a:lstStyle/>
              <a:p>
                <a:pPr>
                  <a:defRPr b="0" i="0" strike="noStrike" sz="800" u="none">
                    <a:solidFill>
                      <a:srgbClr val="000000"/>
                    </a:solidFill>
                    <a:latin typeface="Times New Roman"/>
                  </a:defRPr>
                </a:pPr>
              </a:p>
            </c:txPr>
            <c:dLblPos val="t"/>
            <c:showLegendKey val="0"/>
            <c:showVal val="0"/>
            <c:showCatName val="0"/>
            <c:showSerName val="0"/>
            <c:showPercent val="0"/>
            <c:showBubbleSize val="0"/>
            <c:showLeaderLines val="0"/>
          </c:dLbls>
          <c:cat>
            <c:strRef>
              <c:f>'Veruútr. hjá NATO-londum'!$C$5:$M$5</c:f>
              <c:strCache>
                <c:ptCount val="11"/>
                <c:pt idx="0">
                  <c:v>85</c:v>
                </c:pt>
                <c:pt idx="1">
                  <c:v>86</c:v>
                </c:pt>
                <c:pt idx="2">
                  <c:v>87</c:v>
                </c:pt>
                <c:pt idx="3">
                  <c:v>88</c:v>
                </c:pt>
                <c:pt idx="4">
                  <c:v>89</c:v>
                </c:pt>
                <c:pt idx="5">
                  <c:v>90</c:v>
                </c:pt>
                <c:pt idx="6">
                  <c:v>91</c:v>
                </c:pt>
                <c:pt idx="7">
                  <c:v>92</c:v>
                </c:pt>
                <c:pt idx="8">
                  <c:v>93</c:v>
                </c:pt>
                <c:pt idx="9">
                  <c:v>94</c:v>
                </c:pt>
                <c:pt idx="10">
                  <c:v>95</c:v>
                </c:pt>
              </c:strCache>
            </c:strRef>
          </c:cat>
          <c:val>
            <c:numRef>
              <c:f>'Veruútr. hjá NATO-londum'!$C$12:$M$12</c:f>
              <c:numCache>
                <c:ptCount val="11"/>
                <c:pt idx="0">
                  <c:v>5.100000</c:v>
                </c:pt>
                <c:pt idx="1">
                  <c:v>4.800000</c:v>
                </c:pt>
                <c:pt idx="2">
                  <c:v>4.600000</c:v>
                </c:pt>
                <c:pt idx="3">
                  <c:v>4.100000</c:v>
                </c:pt>
                <c:pt idx="4">
                  <c:v>4.100000</c:v>
                </c:pt>
                <c:pt idx="5">
                  <c:v>4.100000</c:v>
                </c:pt>
                <c:pt idx="6">
                  <c:v>4.300000</c:v>
                </c:pt>
                <c:pt idx="7">
                  <c:v>3.800000</c:v>
                </c:pt>
                <c:pt idx="8">
                  <c:v>3.600000</c:v>
                </c:pt>
                <c:pt idx="9">
                  <c:v>3.400000</c:v>
                </c:pt>
                <c:pt idx="10">
                  <c:v>3.000000</c:v>
                </c:pt>
              </c:numCache>
            </c:numRef>
          </c:val>
          <c:smooth val="0"/>
        </c:ser>
        <c:ser>
          <c:idx val="2"/>
          <c:order val="2"/>
          <c:tx>
            <c:strRef>
              <c:f>'Veruútr. hjá NATO-londum'!$B$9</c:f>
              <c:strCache>
                <c:ptCount val="1"/>
                <c:pt idx="0">
                  <c:v>Norway</c:v>
                </c:pt>
              </c:strCache>
            </c:strRef>
          </c:tx>
          <c:spPr>
            <a:noFill/>
            <a:ln w="25400" cap="flat">
              <a:solidFill>
                <a:srgbClr val="FCF305"/>
              </a:solidFill>
              <a:prstDash val="solid"/>
              <a:round/>
            </a:ln>
            <a:effectLst/>
          </c:spPr>
          <c:marker>
            <c:symbol val="none"/>
            <c:size val="2"/>
            <c:spPr>
              <a:noFill/>
              <a:ln w="25400" cap="flat">
                <a:solidFill>
                  <a:srgbClr val="FCF305"/>
                </a:solidFill>
                <a:prstDash val="solid"/>
                <a:round/>
              </a:ln>
              <a:effectLst/>
            </c:spPr>
          </c:marker>
          <c:dLbls>
            <c:numFmt formatCode="0.0" sourceLinked="0"/>
            <c:txPr>
              <a:bodyPr/>
              <a:lstStyle/>
              <a:p>
                <a:pPr>
                  <a:defRPr b="0" i="0" strike="noStrike" sz="800" u="none">
                    <a:solidFill>
                      <a:srgbClr val="000000"/>
                    </a:solidFill>
                    <a:latin typeface="Times New Roman"/>
                  </a:defRPr>
                </a:pPr>
              </a:p>
            </c:txPr>
            <c:dLblPos val="t"/>
            <c:showLegendKey val="0"/>
            <c:showVal val="0"/>
            <c:showCatName val="0"/>
            <c:showSerName val="0"/>
            <c:showPercent val="0"/>
            <c:showBubbleSize val="0"/>
            <c:showLeaderLines val="0"/>
          </c:dLbls>
          <c:cat>
            <c:strRef>
              <c:f>'Veruútr. hjá NATO-londum'!$C$5:$M$5</c:f>
              <c:strCache>
                <c:ptCount val="11"/>
                <c:pt idx="0">
                  <c:v>85</c:v>
                </c:pt>
                <c:pt idx="1">
                  <c:v>86</c:v>
                </c:pt>
                <c:pt idx="2">
                  <c:v>87</c:v>
                </c:pt>
                <c:pt idx="3">
                  <c:v>88</c:v>
                </c:pt>
                <c:pt idx="4">
                  <c:v>89</c:v>
                </c:pt>
                <c:pt idx="5">
                  <c:v>90</c:v>
                </c:pt>
                <c:pt idx="6">
                  <c:v>91</c:v>
                </c:pt>
                <c:pt idx="7">
                  <c:v>92</c:v>
                </c:pt>
                <c:pt idx="8">
                  <c:v>93</c:v>
                </c:pt>
                <c:pt idx="9">
                  <c:v>94</c:v>
                </c:pt>
                <c:pt idx="10">
                  <c:v>95</c:v>
                </c:pt>
              </c:strCache>
            </c:strRef>
          </c:cat>
          <c:val>
            <c:numRef>
              <c:f>'Veruútr. hjá NATO-londum'!$C$9:$M$9</c:f>
              <c:numCache>
                <c:ptCount val="11"/>
                <c:pt idx="0">
                  <c:v>3.100000</c:v>
                </c:pt>
                <c:pt idx="1">
                  <c:v>3.200000</c:v>
                </c:pt>
                <c:pt idx="2">
                  <c:v>3.400000</c:v>
                </c:pt>
                <c:pt idx="3">
                  <c:v>3.300000</c:v>
                </c:pt>
                <c:pt idx="4">
                  <c:v>3.400000</c:v>
                </c:pt>
                <c:pt idx="5">
                  <c:v>3.300000</c:v>
                </c:pt>
                <c:pt idx="6">
                  <c:v>3.200000</c:v>
                </c:pt>
                <c:pt idx="7">
                  <c:v>3.500000</c:v>
                </c:pt>
                <c:pt idx="8">
                  <c:v>3.200000</c:v>
                </c:pt>
                <c:pt idx="9">
                  <c:v>3.200000</c:v>
                </c:pt>
                <c:pt idx="10">
                  <c:v>2.700000</c:v>
                </c:pt>
              </c:numCache>
            </c:numRef>
          </c:val>
          <c:smooth val="0"/>
        </c:ser>
        <c:ser>
          <c:idx val="3"/>
          <c:order val="3"/>
          <c:tx>
            <c:strRef>
              <c:f>'Veruútr. hjá NATO-londum'!$B$10</c:f>
              <c:strCache>
                <c:ptCount val="1"/>
                <c:pt idx="0">
                  <c:v>Portugal</c:v>
                </c:pt>
              </c:strCache>
            </c:strRef>
          </c:tx>
          <c:spPr>
            <a:noFill/>
            <a:ln w="25400" cap="flat">
              <a:solidFill>
                <a:srgbClr val="F20884"/>
              </a:solidFill>
              <a:prstDash val="solid"/>
              <a:round/>
            </a:ln>
            <a:effectLst/>
          </c:spPr>
          <c:marker>
            <c:symbol val="none"/>
            <c:size val="2"/>
            <c:spPr>
              <a:noFill/>
              <a:ln w="25400" cap="flat">
                <a:solidFill>
                  <a:srgbClr val="F20884"/>
                </a:solidFill>
                <a:prstDash val="solid"/>
                <a:round/>
              </a:ln>
              <a:effectLst/>
            </c:spPr>
          </c:marker>
          <c:dLbls>
            <c:numFmt formatCode="0.0" sourceLinked="0"/>
            <c:txPr>
              <a:bodyPr/>
              <a:lstStyle/>
              <a:p>
                <a:pPr>
                  <a:defRPr b="0" i="0" strike="noStrike" sz="800" u="none">
                    <a:solidFill>
                      <a:srgbClr val="000000"/>
                    </a:solidFill>
                    <a:latin typeface="Times New Roman"/>
                  </a:defRPr>
                </a:pPr>
              </a:p>
            </c:txPr>
            <c:dLblPos val="t"/>
            <c:showLegendKey val="0"/>
            <c:showVal val="0"/>
            <c:showCatName val="0"/>
            <c:showSerName val="0"/>
            <c:showPercent val="0"/>
            <c:showBubbleSize val="0"/>
            <c:showLeaderLines val="0"/>
          </c:dLbls>
          <c:cat>
            <c:strRef>
              <c:f>'Veruútr. hjá NATO-londum'!$C$5:$M$5</c:f>
              <c:strCache>
                <c:ptCount val="11"/>
                <c:pt idx="0">
                  <c:v>85</c:v>
                </c:pt>
                <c:pt idx="1">
                  <c:v>86</c:v>
                </c:pt>
                <c:pt idx="2">
                  <c:v>87</c:v>
                </c:pt>
                <c:pt idx="3">
                  <c:v>88</c:v>
                </c:pt>
                <c:pt idx="4">
                  <c:v>89</c:v>
                </c:pt>
                <c:pt idx="5">
                  <c:v>90</c:v>
                </c:pt>
                <c:pt idx="6">
                  <c:v>91</c:v>
                </c:pt>
                <c:pt idx="7">
                  <c:v>92</c:v>
                </c:pt>
                <c:pt idx="8">
                  <c:v>93</c:v>
                </c:pt>
                <c:pt idx="9">
                  <c:v>94</c:v>
                </c:pt>
                <c:pt idx="10">
                  <c:v>95</c:v>
                </c:pt>
              </c:strCache>
            </c:strRef>
          </c:cat>
          <c:val>
            <c:numRef>
              <c:f>'Veruútr. hjá NATO-londum'!$C$10:$M$10</c:f>
              <c:numCache>
                <c:ptCount val="11"/>
                <c:pt idx="0">
                  <c:v>2.900000</c:v>
                </c:pt>
                <c:pt idx="1">
                  <c:v>2.900000</c:v>
                </c:pt>
                <c:pt idx="2">
                  <c:v>2.800000</c:v>
                </c:pt>
                <c:pt idx="3">
                  <c:v>2.900000</c:v>
                </c:pt>
                <c:pt idx="4">
                  <c:v>2.900000</c:v>
                </c:pt>
                <c:pt idx="5">
                  <c:v>2.800000</c:v>
                </c:pt>
                <c:pt idx="6">
                  <c:v>2.700000</c:v>
                </c:pt>
                <c:pt idx="7">
                  <c:v>2.600000</c:v>
                </c:pt>
                <c:pt idx="8">
                  <c:v>2.600000</c:v>
                </c:pt>
                <c:pt idx="9">
                  <c:v>2.500000</c:v>
                </c:pt>
                <c:pt idx="10">
                  <c:v>2.600000</c:v>
                </c:pt>
              </c:numCache>
            </c:numRef>
          </c:val>
          <c:smooth val="0"/>
        </c:ser>
        <c:ser>
          <c:idx val="4"/>
          <c:order val="4"/>
          <c:tx>
            <c:strRef>
              <c:f>'Veruútr. hjá NATO-londum'!$B$7</c:f>
              <c:strCache>
                <c:ptCount val="1"/>
                <c:pt idx="0">
                  <c:v>Netherlands</c:v>
                </c:pt>
              </c:strCache>
            </c:strRef>
          </c:tx>
          <c:spPr>
            <a:noFill/>
            <a:ln w="25400" cap="flat">
              <a:solidFill>
                <a:srgbClr val="339966"/>
              </a:solidFill>
              <a:prstDash val="solid"/>
              <a:round/>
            </a:ln>
            <a:effectLst/>
          </c:spPr>
          <c:marker>
            <c:symbol val="none"/>
            <c:size val="2"/>
            <c:spPr>
              <a:noFill/>
              <a:ln w="25400" cap="flat">
                <a:solidFill>
                  <a:srgbClr val="339966"/>
                </a:solidFill>
                <a:prstDash val="solid"/>
                <a:round/>
              </a:ln>
              <a:effectLst/>
            </c:spPr>
          </c:marker>
          <c:dLbls>
            <c:numFmt formatCode="0.0" sourceLinked="0"/>
            <c:txPr>
              <a:bodyPr/>
              <a:lstStyle/>
              <a:p>
                <a:pPr>
                  <a:defRPr b="0" i="0" strike="noStrike" sz="800" u="none">
                    <a:solidFill>
                      <a:srgbClr val="000000"/>
                    </a:solidFill>
                    <a:latin typeface="Times New Roman"/>
                  </a:defRPr>
                </a:pPr>
              </a:p>
            </c:txPr>
            <c:dLblPos val="t"/>
            <c:showLegendKey val="0"/>
            <c:showVal val="0"/>
            <c:showCatName val="0"/>
            <c:showSerName val="0"/>
            <c:showPercent val="0"/>
            <c:showBubbleSize val="0"/>
            <c:showLeaderLines val="0"/>
          </c:dLbls>
          <c:cat>
            <c:strRef>
              <c:f>'Veruútr. hjá NATO-londum'!$C$5:$M$5</c:f>
              <c:strCache>
                <c:ptCount val="11"/>
                <c:pt idx="0">
                  <c:v>85</c:v>
                </c:pt>
                <c:pt idx="1">
                  <c:v>86</c:v>
                </c:pt>
                <c:pt idx="2">
                  <c:v>87</c:v>
                </c:pt>
                <c:pt idx="3">
                  <c:v>88</c:v>
                </c:pt>
                <c:pt idx="4">
                  <c:v>89</c:v>
                </c:pt>
                <c:pt idx="5">
                  <c:v>90</c:v>
                </c:pt>
                <c:pt idx="6">
                  <c:v>91</c:v>
                </c:pt>
                <c:pt idx="7">
                  <c:v>92</c:v>
                </c:pt>
                <c:pt idx="8">
                  <c:v>93</c:v>
                </c:pt>
                <c:pt idx="9">
                  <c:v>94</c:v>
                </c:pt>
                <c:pt idx="10">
                  <c:v>95</c:v>
                </c:pt>
              </c:strCache>
            </c:strRef>
          </c:cat>
          <c:val>
            <c:numRef>
              <c:f>'Veruútr. hjá NATO-londum'!$C$7:$M$7</c:f>
              <c:numCache>
                <c:ptCount val="11"/>
                <c:pt idx="0">
                  <c:v>3.000000</c:v>
                </c:pt>
                <c:pt idx="1">
                  <c:v>3.000000</c:v>
                </c:pt>
                <c:pt idx="2">
                  <c:v>3.000000</c:v>
                </c:pt>
                <c:pt idx="3">
                  <c:v>2.900000</c:v>
                </c:pt>
                <c:pt idx="4">
                  <c:v>2.800000</c:v>
                </c:pt>
                <c:pt idx="5">
                  <c:v>2.600000</c:v>
                </c:pt>
                <c:pt idx="6">
                  <c:v>2.500000</c:v>
                </c:pt>
                <c:pt idx="7">
                  <c:v>2.500000</c:v>
                </c:pt>
                <c:pt idx="8">
                  <c:v>2.300000</c:v>
                </c:pt>
                <c:pt idx="9">
                  <c:v>2.200000</c:v>
                </c:pt>
                <c:pt idx="10">
                  <c:v>2.100000</c:v>
                </c:pt>
              </c:numCache>
            </c:numRef>
          </c:val>
          <c:smooth val="0"/>
        </c:ser>
        <c:ser>
          <c:idx val="5"/>
          <c:order val="5"/>
          <c:tx>
            <c:strRef>
              <c:f>'Veruútr. hjá NATO-londum'!$B$8</c:f>
              <c:strCache>
                <c:ptCount val="1"/>
                <c:pt idx="0">
                  <c:v>Belgium</c:v>
                </c:pt>
              </c:strCache>
            </c:strRef>
          </c:tx>
          <c:spPr>
            <a:noFill/>
            <a:ln w="25400" cap="flat">
              <a:solidFill>
                <a:srgbClr val="0000D4"/>
              </a:solidFill>
              <a:prstDash val="solid"/>
              <a:round/>
            </a:ln>
            <a:effectLst/>
          </c:spPr>
          <c:marker>
            <c:symbol val="none"/>
            <c:size val="2"/>
            <c:spPr>
              <a:noFill/>
              <a:ln w="25400" cap="flat">
                <a:solidFill>
                  <a:srgbClr val="0000D4"/>
                </a:solidFill>
                <a:prstDash val="solid"/>
                <a:round/>
              </a:ln>
              <a:effectLst/>
            </c:spPr>
          </c:marker>
          <c:dLbls>
            <c:numFmt formatCode="0.0" sourceLinked="0"/>
            <c:txPr>
              <a:bodyPr/>
              <a:lstStyle/>
              <a:p>
                <a:pPr>
                  <a:defRPr b="0" i="0" strike="noStrike" sz="800" u="none">
                    <a:solidFill>
                      <a:srgbClr val="000000"/>
                    </a:solidFill>
                    <a:latin typeface="Times New Roman"/>
                  </a:defRPr>
                </a:pPr>
              </a:p>
            </c:txPr>
            <c:dLblPos val="t"/>
            <c:showLegendKey val="0"/>
            <c:showVal val="0"/>
            <c:showCatName val="0"/>
            <c:showSerName val="0"/>
            <c:showPercent val="0"/>
            <c:showBubbleSize val="0"/>
            <c:showLeaderLines val="0"/>
          </c:dLbls>
          <c:cat>
            <c:strRef>
              <c:f>'Veruútr. hjá NATO-londum'!$C$5:$M$5</c:f>
              <c:strCache>
                <c:ptCount val="11"/>
                <c:pt idx="0">
                  <c:v>85</c:v>
                </c:pt>
                <c:pt idx="1">
                  <c:v>86</c:v>
                </c:pt>
                <c:pt idx="2">
                  <c:v>87</c:v>
                </c:pt>
                <c:pt idx="3">
                  <c:v>88</c:v>
                </c:pt>
                <c:pt idx="4">
                  <c:v>89</c:v>
                </c:pt>
                <c:pt idx="5">
                  <c:v>90</c:v>
                </c:pt>
                <c:pt idx="6">
                  <c:v>91</c:v>
                </c:pt>
                <c:pt idx="7">
                  <c:v>92</c:v>
                </c:pt>
                <c:pt idx="8">
                  <c:v>93</c:v>
                </c:pt>
                <c:pt idx="9">
                  <c:v>94</c:v>
                </c:pt>
                <c:pt idx="10">
                  <c:v>95</c:v>
                </c:pt>
              </c:strCache>
            </c:strRef>
          </c:cat>
          <c:val>
            <c:numRef>
              <c:f>'Veruútr. hjá NATO-londum'!$C$8:$M$8</c:f>
              <c:numCache>
                <c:ptCount val="11"/>
                <c:pt idx="0">
                  <c:v>3.100000</c:v>
                </c:pt>
                <c:pt idx="1">
                  <c:v>3.100000</c:v>
                </c:pt>
                <c:pt idx="2">
                  <c:v>3.000000</c:v>
                </c:pt>
                <c:pt idx="3">
                  <c:v>2.700000</c:v>
                </c:pt>
                <c:pt idx="4">
                  <c:v>2.500000</c:v>
                </c:pt>
                <c:pt idx="5">
                  <c:v>2.400000</c:v>
                </c:pt>
                <c:pt idx="6">
                  <c:v>2.400000</c:v>
                </c:pt>
                <c:pt idx="7">
                  <c:v>1.900000</c:v>
                </c:pt>
                <c:pt idx="8">
                  <c:v>1.800000</c:v>
                </c:pt>
                <c:pt idx="9">
                  <c:v>1.700000</c:v>
                </c:pt>
                <c:pt idx="10">
                  <c:v>1.700000</c:v>
                </c:pt>
              </c:numCache>
            </c:numRef>
          </c:val>
          <c:smooth val="0"/>
        </c:ser>
        <c:ser>
          <c:idx val="6"/>
          <c:order val="6"/>
          <c:tx>
            <c:strRef>
              <c:f>'Veruútr. hjá NATO-londum'!$B$6</c:f>
              <c:strCache>
                <c:ptCount val="1"/>
                <c:pt idx="0">
                  <c:v>Denmark</c:v>
                </c:pt>
              </c:strCache>
            </c:strRef>
          </c:tx>
          <c:spPr>
            <a:noFill/>
            <a:ln w="25400" cap="flat">
              <a:solidFill>
                <a:srgbClr val="DD0806"/>
              </a:solidFill>
              <a:prstDash val="solid"/>
              <a:round/>
            </a:ln>
            <a:effectLst/>
          </c:spPr>
          <c:marker>
            <c:symbol val="none"/>
            <c:size val="2"/>
            <c:spPr>
              <a:noFill/>
              <a:ln w="25400" cap="flat">
                <a:solidFill>
                  <a:srgbClr val="DD0806"/>
                </a:solidFill>
                <a:prstDash val="solid"/>
                <a:round/>
              </a:ln>
              <a:effectLst/>
            </c:spPr>
          </c:marker>
          <c:dLbls>
            <c:numFmt formatCode="0.0" sourceLinked="0"/>
            <c:txPr>
              <a:bodyPr/>
              <a:lstStyle/>
              <a:p>
                <a:pPr>
                  <a:defRPr b="0" i="0" strike="noStrike" sz="800" u="none">
                    <a:solidFill>
                      <a:srgbClr val="000000"/>
                    </a:solidFill>
                    <a:latin typeface="Times New Roman"/>
                  </a:defRPr>
                </a:pPr>
              </a:p>
            </c:txPr>
            <c:dLblPos val="t"/>
            <c:showLegendKey val="0"/>
            <c:showVal val="0"/>
            <c:showCatName val="0"/>
            <c:showSerName val="0"/>
            <c:showPercent val="0"/>
            <c:showBubbleSize val="0"/>
            <c:showLeaderLines val="0"/>
          </c:dLbls>
          <c:cat>
            <c:strRef>
              <c:f>'Veruútr. hjá NATO-londum'!$C$5:$M$5</c:f>
              <c:strCache>
                <c:ptCount val="11"/>
                <c:pt idx="0">
                  <c:v>85</c:v>
                </c:pt>
                <c:pt idx="1">
                  <c:v>86</c:v>
                </c:pt>
                <c:pt idx="2">
                  <c:v>87</c:v>
                </c:pt>
                <c:pt idx="3">
                  <c:v>88</c:v>
                </c:pt>
                <c:pt idx="4">
                  <c:v>89</c:v>
                </c:pt>
                <c:pt idx="5">
                  <c:v>90</c:v>
                </c:pt>
                <c:pt idx="6">
                  <c:v>91</c:v>
                </c:pt>
                <c:pt idx="7">
                  <c:v>92</c:v>
                </c:pt>
                <c:pt idx="8">
                  <c:v>93</c:v>
                </c:pt>
                <c:pt idx="9">
                  <c:v>94</c:v>
                </c:pt>
                <c:pt idx="10">
                  <c:v>95</c:v>
                </c:pt>
              </c:strCache>
            </c:strRef>
          </c:cat>
          <c:val>
            <c:numRef>
              <c:f>'Veruútr. hjá NATO-londum'!$C$6:$M$6</c:f>
              <c:numCache>
                <c:ptCount val="11"/>
                <c:pt idx="0">
                  <c:v>2.300000</c:v>
                </c:pt>
                <c:pt idx="1">
                  <c:v>2.100000</c:v>
                </c:pt>
                <c:pt idx="2">
                  <c:v>2.200000</c:v>
                </c:pt>
                <c:pt idx="3">
                  <c:v>2.200000</c:v>
                </c:pt>
                <c:pt idx="4">
                  <c:v>2.200000</c:v>
                </c:pt>
                <c:pt idx="5">
                  <c:v>2.100000</c:v>
                </c:pt>
                <c:pt idx="6">
                  <c:v>2.200000</c:v>
                </c:pt>
                <c:pt idx="7">
                  <c:v>2.100000</c:v>
                </c:pt>
                <c:pt idx="8">
                  <c:v>2.100000</c:v>
                </c:pt>
                <c:pt idx="9">
                  <c:v>1.900000</c:v>
                </c:pt>
                <c:pt idx="10">
                  <c:v>1.800000</c:v>
                </c:pt>
              </c:numCache>
            </c:numRef>
          </c:val>
          <c:smooth val="0"/>
        </c:ser>
        <c:marker val="1"/>
        <c:axId val="2094734552"/>
        <c:axId val="2094734553"/>
      </c:lineChart>
      <c:catAx>
        <c:axId val="2094734552"/>
        <c:scaling>
          <c:orientation val="minMax"/>
        </c:scaling>
        <c:delete val="0"/>
        <c:axPos val="b"/>
        <c:numFmt formatCode="General" sourceLinked="1"/>
        <c:majorTickMark val="out"/>
        <c:minorTickMark val="none"/>
        <c:tickLblPos val="low"/>
        <c:spPr>
          <a:ln w="12700" cap="flat">
            <a:solidFill>
              <a:srgbClr val="000000"/>
            </a:solidFill>
            <a:prstDash val="solid"/>
            <a:round/>
          </a:ln>
        </c:spPr>
        <c:txPr>
          <a:bodyPr rot="0"/>
          <a:lstStyle/>
          <a:p>
            <a:pPr>
              <a:defRPr b="0" i="0" strike="noStrike" sz="800" u="none">
                <a:solidFill>
                  <a:srgbClr val="000000"/>
                </a:solidFill>
                <a:latin typeface="Times New Roman"/>
              </a:defRPr>
            </a:pPr>
          </a:p>
        </c:txPr>
        <c:crossAx val="2094734553"/>
        <c:crosses val="autoZero"/>
        <c:auto val="1"/>
        <c:lblAlgn val="ctr"/>
        <c:noMultiLvlLbl val="1"/>
      </c:catAx>
      <c:valAx>
        <c:axId val="2094734553"/>
        <c:scaling>
          <c:orientation val="minMax"/>
          <c:max val="5"/>
          <c:min val="1.5"/>
        </c:scaling>
        <c:delete val="0"/>
        <c:axPos val="l"/>
        <c:majorGridlines>
          <c:spPr>
            <a:ln w="12700" cap="flat">
              <a:solidFill>
                <a:srgbClr val="FFFFFF"/>
              </a:solidFill>
              <a:prstDash val="solid"/>
              <a:round/>
            </a:ln>
          </c:spPr>
        </c:majorGridlines>
        <c:numFmt formatCode="General" sourceLinked="1"/>
        <c:majorTickMark val="out"/>
        <c:minorTickMark val="none"/>
        <c:tickLblPos val="nextTo"/>
        <c:spPr>
          <a:ln w="12700" cap="flat">
            <a:solidFill>
              <a:srgbClr val="000000"/>
            </a:solidFill>
            <a:prstDash val="solid"/>
            <a:round/>
          </a:ln>
        </c:spPr>
        <c:txPr>
          <a:bodyPr rot="0"/>
          <a:lstStyle/>
          <a:p>
            <a:pPr>
              <a:defRPr b="0" i="0" strike="noStrike" sz="800" u="none">
                <a:solidFill>
                  <a:srgbClr val="000000"/>
                </a:solidFill>
                <a:latin typeface="Times New Roman"/>
              </a:defRPr>
            </a:pPr>
          </a:p>
        </c:txPr>
        <c:crossAx val="2094734552"/>
        <c:crosses val="autoZero"/>
        <c:crossBetween val="between"/>
        <c:majorUnit val="0.875"/>
        <c:minorUnit val="0.4375"/>
      </c:valAx>
      <c:spPr>
        <a:noFill/>
        <a:ln w="12700" cap="flat">
          <a:noFill/>
          <a:miter lim="400000"/>
        </a:ln>
        <a:effectLst/>
      </c:spPr>
    </c:plotArea>
    <c:legend>
      <c:legendPos val="r"/>
      <c:layout>
        <c:manualLayout>
          <c:xMode val="edge"/>
          <c:yMode val="edge"/>
          <c:x val="0.718665"/>
          <c:y val="0.0901091"/>
          <c:w val="0.281335"/>
          <c:h val="0.322568"/>
        </c:manualLayout>
      </c:layout>
      <c:overlay val="1"/>
      <c:spPr>
        <a:solidFill>
          <a:srgbClr val="FFFFFF"/>
        </a:solidFill>
        <a:ln w="12700" cap="flat">
          <a:noFill/>
          <a:miter lim="400000"/>
        </a:ln>
        <a:effectLst/>
      </c:spPr>
      <c:txPr>
        <a:bodyPr rot="0"/>
        <a:lstStyle/>
        <a:p>
          <a:pPr>
            <a:defRPr b="0" i="0" strike="noStrike" sz="850" u="none">
              <a:solidFill>
                <a:srgbClr val="000000"/>
              </a:solidFill>
              <a:latin typeface="Times New Roman"/>
            </a:defRPr>
          </a:pPr>
        </a:p>
      </c:txPr>
    </c:legend>
    <c:plotVisOnly val="1"/>
    <c:dispBlanksAs val="gap"/>
  </c:chart>
  <c:spPr>
    <a:solidFill>
      <a:srgbClr val="FFFFFF"/>
    </a:solidFill>
    <a:ln>
      <a:noFill/>
    </a:ln>
    <a:effectLst/>
  </c:spPr>
</c:chartSpace>
</file>

<file path=xl/drawings/_rels/drawing2.xml.rels><?xml version="1.0" encoding="UTF-8"?>
<Relationships xmlns="http://schemas.openxmlformats.org/package/2006/relationships"><Relationship Id="rId1" Type="http://schemas.openxmlformats.org/officeDocument/2006/relationships/chart" Target="../charts/char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11645</xdr:colOff>
      <xdr:row>0</xdr:row>
      <xdr:rowOff>0</xdr:rowOff>
    </xdr:from>
    <xdr:to>
      <xdr:col>14</xdr:col>
      <xdr:colOff>313791</xdr:colOff>
      <xdr:row>59</xdr:row>
      <xdr:rowOff>119697</xdr:rowOff>
    </xdr:to>
    <xdr:sp>
      <xdr:nvSpPr>
        <xdr:cNvPr id="2" name="Herstøðir í Føroyum hava havt við…"/>
        <xdr:cNvSpPr txBox="1"/>
      </xdr:nvSpPr>
      <xdr:spPr>
        <a:xfrm>
          <a:off x="11645" y="-595270"/>
          <a:ext cx="9192147" cy="9860598"/>
        </a:xfrm>
        <a:prstGeom prst="rect">
          <a:avLst/>
        </a:prstGeom>
        <a:solidFill>
          <a:srgbClr val="FFFFFF"/>
        </a:solidFill>
        <a:ln w="9525" cap="flat">
          <a:solidFill>
            <a:srgbClr val="000000"/>
          </a:solidFill>
          <a:prstDash val="solid"/>
          <a:round/>
        </a:ln>
        <a:effectLst/>
        <a:extLst>
          <a:ext uri="{C572A759-6A51-4108-AA02-DFA0A04FC94B}">
            <ma14:wrappingTextBoxFlag xmlns:ma14="http://schemas.microsoft.com/office/mac/drawingml/2011/main" val="1"/>
          </a:ext>
        </a:extLst>
      </xdr:spPr>
      <xdr:txBody>
        <a:bodyPr wrap="square" lIns="22859" tIns="22859" rIns="22859" bIns="22859"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1" baseline="0" cap="none" i="0" spc="0" strike="noStrike" sz="1600" u="none">
              <a:solidFill>
                <a:srgbClr val="000000"/>
              </a:solidFill>
              <a:uFillTx/>
              <a:latin typeface="Times New Roman"/>
              <a:ea typeface="Times New Roman"/>
              <a:cs typeface="Times New Roman"/>
              <a:sym typeface="Times New Roman"/>
            </a:rPr>
            <a:t>Herstøðir í Føroyum hava havt við </a:t>
          </a:r>
          <a:endParaRPr b="1" baseline="0" cap="none" i="0" spc="0" strike="noStrike" sz="16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1" baseline="0" cap="none" i="0" spc="0" strike="noStrike" sz="1600" u="none">
              <a:solidFill>
                <a:srgbClr val="000000"/>
              </a:solidFill>
              <a:uFillTx/>
              <a:latin typeface="Times New Roman"/>
              <a:ea typeface="Times New Roman"/>
              <a:cs typeface="Times New Roman"/>
              <a:sym typeface="Times New Roman"/>
            </a:rPr>
            <a:t>sær veldugar sparingar fyri danska ríkið</a:t>
          </a: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1" baseline="0" cap="none" i="0" spc="0" strike="noStrike" sz="1200" u="none">
              <a:solidFill>
                <a:srgbClr val="000000"/>
              </a:solidFill>
              <a:uFillTx/>
              <a:latin typeface="Times New Roman"/>
              <a:ea typeface="Times New Roman"/>
              <a:cs typeface="Times New Roman"/>
              <a:sym typeface="Times New Roman"/>
            </a:rPr>
            <a:t>Í frágreiðingini "Føroyar í kalda krígnum" verður greitt frá, at samband er millum stuðul Danmarkar til Føroyar og Grønlands, og limagjald Danmarkar til NATO. Víst verður á, at tað hevði samband við danska stuðulin til Føroya og Grønlands, at tað danska lyftið um at rinda 3% av BTÚ til NATO ongantíð varð hildið. Nýggjar kanningar vísa nú, at Danmark hevur goldið nærum 90 milliardir minni til NATO frá 1976 til 1989, enn  limalond, sum rímiligt er at samanbera Danmark við </a:t>
          </a: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1" baseline="0" cap="none" i="0" spc="0" strike="noStrike" sz="1200" u="none">
              <a:solidFill>
                <a:srgbClr val="000000"/>
              </a:solidFill>
              <a:uFillTx/>
              <a:latin typeface="Times New Roman"/>
              <a:ea typeface="Times New Roman"/>
              <a:cs typeface="Times New Roman"/>
              <a:sym typeface="Times New Roman"/>
            </a:rPr>
            <a:t>Fyrimunur báðar vegir</a:t>
          </a:r>
          <a:r>
            <a:rPr b="0" baseline="0" cap="none" i="0" spc="0" strike="noStrike" sz="1200" u="none">
              <a:solidFill>
                <a:srgbClr val="000000"/>
              </a:solidFill>
              <a:uFillTx/>
              <a:latin typeface="Times New Roman"/>
              <a:ea typeface="Times New Roman"/>
              <a:cs typeface="Times New Roman"/>
              <a:sym typeface="Times New Roman"/>
            </a:rPr>
            <a:t> </a:t>
          </a: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0" baseline="0" cap="none" i="0" spc="0" strike="noStrike" sz="1200" u="none">
              <a:solidFill>
                <a:srgbClr val="000000"/>
              </a:solidFill>
              <a:uFillTx/>
              <a:latin typeface="Times New Roman"/>
              <a:ea typeface="Times New Roman"/>
              <a:cs typeface="Times New Roman"/>
              <a:sym typeface="Times New Roman"/>
            </a:rPr>
            <a:t>Á hesum rokniarkið verða verjuútreiðslur Danmarkar lýstar í mun til onnur lond í NATO, og í mun til møguligt samband við støðu Føroya og Grønlands sum partar av danska ríkinum.</a:t>
          </a: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0" baseline="0" cap="none" i="0" spc="0" strike="noStrike" sz="1200" u="none">
              <a:solidFill>
                <a:srgbClr val="000000"/>
              </a:solidFill>
              <a:uFillTx/>
              <a:latin typeface="Times New Roman"/>
              <a:ea typeface="Times New Roman"/>
              <a:cs typeface="Times New Roman"/>
              <a:sym typeface="Times New Roman"/>
            </a:rPr>
            <a:t>    Landsstýrið legði tølini fram á tíðindafundi tann 10. mars, eftir at tveir minnilutar í løgtingsins uttanlandsnevnd høvdu eftirlýst hesum í álitum sínum um fullveldismálið. </a:t>
          </a: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0" baseline="0" cap="none" i="0" spc="0" strike="noStrike" sz="1200" u="none">
              <a:solidFill>
                <a:srgbClr val="000000"/>
              </a:solidFill>
              <a:uFillTx/>
              <a:latin typeface="Times New Roman"/>
              <a:ea typeface="Times New Roman"/>
              <a:cs typeface="Times New Roman"/>
              <a:sym typeface="Times New Roman"/>
            </a:rPr>
            <a:t>    Landsstýrið vil við hesum vísa á, at sannlíkt er, at eisini Danmark - eins væl og Føroyar og Grønland - hevur havt fíggjarligar fyrimunir av, at Føroyar og Grønland hava verið partar av danska eindarstatinum. Men landsstýrið leggur dent á, at tað ikki er ætlanin er "duka stjórnina í høvdið" við hesum undir samráðingunum.  Ætlanin er bert at vísa á, at eisini danir hava havt stóran fíggjarligan fyrimun av, at Føroyar hava verið undir donskum valdi. </a:t>
          </a: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1" baseline="0" cap="none" i="0" spc="0" strike="noStrike" sz="1200" u="none">
              <a:solidFill>
                <a:srgbClr val="000000"/>
              </a:solidFill>
              <a:uFillTx/>
              <a:latin typeface="Times New Roman"/>
              <a:ea typeface="Times New Roman"/>
              <a:cs typeface="Times New Roman"/>
              <a:sym typeface="Times New Roman"/>
            </a:rPr>
            <a:t>Danmark styrkt í NATO</a:t>
          </a: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0" baseline="0" cap="none" i="0" spc="0" strike="noStrike" sz="1200" u="none">
              <a:solidFill>
                <a:srgbClr val="000000"/>
              </a:solidFill>
              <a:uFillTx/>
              <a:latin typeface="Times New Roman"/>
              <a:ea typeface="Times New Roman"/>
              <a:cs typeface="Times New Roman"/>
              <a:sym typeface="Times New Roman"/>
            </a:rPr>
            <a:t>Orsøkin til at farið varð undir at gera hesar kanningar, er tað, sum er komið fram í frágreiðingi "Føroyar í kalda krígnum" og í øðrum tilfari, sum bæði danskir og føroyskir søgufrøðingar hava viðgjørt.  Har verður avdúkað, at danska stjórnin hevur brúkt loyvini til hernaðarligt virksemi í Grønlandi og Føroyum sum eitt slag av limagjaldið til NATO. </a:t>
          </a: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0" baseline="0" cap="none" i="0" spc="0" strike="noStrike" sz="1200" u="none">
              <a:solidFill>
                <a:srgbClr val="000000"/>
              </a:solidFill>
              <a:uFillTx/>
              <a:latin typeface="Times New Roman"/>
              <a:ea typeface="Times New Roman"/>
              <a:cs typeface="Times New Roman"/>
              <a:sym typeface="Times New Roman"/>
            </a:rPr>
            <a:t>    Hetta kemur eisini fram í bókini hjá fyrrverandi uttanríkismálaráðharranum, Uffe Elleman-Jensen, "Din egen dag er kort" har hann sigur soleiðis: </a:t>
          </a:r>
          <a:r>
            <a:rPr b="0" baseline="0" cap="none" i="1" spc="0" strike="noStrike" sz="1200" u="none">
              <a:solidFill>
                <a:srgbClr val="000000"/>
              </a:solidFill>
              <a:uFillTx/>
              <a:latin typeface="Times New Roman"/>
              <a:ea typeface="Times New Roman"/>
              <a:cs typeface="Times New Roman"/>
              <a:sym typeface="Times New Roman"/>
            </a:rPr>
            <a:t>"Færøerne og Grønland var gode kort at have ved hånden, når NATO-ministrene samledes i 80-erne. Når der skulle lappes på surheden over alle de danske fodnoter, eller når de andre spurgte, hvordan det gik med at nå op på det forsvarsbudget på 3-prosent, som den tidligere statsminister Anker Jørgensen havde lovet i NATO, så kunne det give lidt pusterum, når jeg fortalte, hvor vigtigt det var at have stabile forhold i Nordatlanten og Arktis, og hvor store beløb Danmark brugte på at sikre dette gennem vor økonomiske støtte til Færøerne og Grønland." </a:t>
          </a: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0" baseline="0" cap="none" i="0" spc="0" strike="noStrike" sz="1200" u="none">
              <a:solidFill>
                <a:srgbClr val="000000"/>
              </a:solidFill>
              <a:uFillTx/>
              <a:latin typeface="Times New Roman"/>
              <a:ea typeface="Times New Roman"/>
              <a:cs typeface="Times New Roman"/>
              <a:sym typeface="Times New Roman"/>
            </a:rPr>
            <a:t>    Her eru fýra talvur, sum vísa, hvør samanhangur møguliga er millum stuðulin til tey bæði heimastýris-økini, og hernaðarútreiðlurnar. </a:t>
          </a: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0" baseline="0" cap="none" i="0" spc="0" strike="noStrike" sz="1200" u="none">
              <a:solidFill>
                <a:srgbClr val="000000"/>
              </a:solidFill>
              <a:uFillTx/>
              <a:latin typeface="Times New Roman"/>
              <a:ea typeface="Times New Roman"/>
              <a:cs typeface="Times New Roman"/>
              <a:sym typeface="Times New Roman"/>
            </a:rPr>
            <a:t>Talva 1: </a:t>
          </a:r>
          <a:r>
            <a:rPr b="1" baseline="0" cap="none" i="0" spc="0" strike="noStrike" sz="1200" u="none">
              <a:solidFill>
                <a:srgbClr val="333399"/>
              </a:solidFill>
              <a:uFillTx/>
              <a:latin typeface="Times New Roman"/>
              <a:ea typeface="Times New Roman"/>
              <a:cs typeface="Times New Roman"/>
              <a:sym typeface="Times New Roman"/>
            </a:rPr>
            <a:t>Verjuútreiðslur hjá ymsum Nato-londum</a:t>
          </a: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0" baseline="0" cap="none" i="0" spc="0" strike="noStrike" sz="1200" u="none">
              <a:solidFill>
                <a:srgbClr val="000000"/>
              </a:solidFill>
              <a:uFillTx/>
              <a:latin typeface="Times New Roman"/>
              <a:ea typeface="Times New Roman"/>
              <a:cs typeface="Times New Roman"/>
              <a:sym typeface="Times New Roman"/>
            </a:rPr>
            <a:t>Á arkinum "Verjuútreiðslur hjá ymsum NATO-londum" verður hagfrøðiliga víst á, at Danmark í tíðarskeiðnum fram til 1989, tá ið kalda kríggið var um at vera av, brúkti minni av bruttotjóðarúrtøku sínari til verjuendamál enn onnur limalond, sum rímiligt er at sammeta Danmark við. Her er talan um tøl, sum fingin eru til vega úr hagtalssavni hjá World Bank, og sum fevnir um tíðarskeiðið 1985-95. </a:t>
          </a: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0" baseline="0" cap="none" i="0" spc="0" strike="noStrike" sz="1200" u="none">
              <a:solidFill>
                <a:srgbClr val="000000"/>
              </a:solidFill>
              <a:uFillTx/>
              <a:latin typeface="Times New Roman"/>
              <a:ea typeface="Times New Roman"/>
              <a:cs typeface="Times New Roman"/>
              <a:sym typeface="Times New Roman"/>
            </a:rPr>
            <a:t>Talva 2:</a:t>
          </a:r>
          <a:r>
            <a:rPr b="1" baseline="0" cap="none" i="0" spc="0" strike="noStrike" sz="1200" u="none">
              <a:solidFill>
                <a:srgbClr val="333399"/>
              </a:solidFill>
              <a:uFillTx/>
              <a:latin typeface="Times New Roman"/>
              <a:ea typeface="Times New Roman"/>
              <a:cs typeface="Times New Roman"/>
              <a:sym typeface="Times New Roman"/>
            </a:rPr>
            <a:t> Verjuútreiðslur og 3%-kravið</a:t>
          </a:r>
          <a:endParaRPr b="1" baseline="0" cap="none" i="0" spc="0" strike="noStrike" sz="1200" u="none">
            <a:solidFill>
              <a:srgbClr val="333399"/>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0" baseline="0" cap="none" i="0" spc="0" strike="noStrike" sz="1200" u="none">
              <a:solidFill>
                <a:srgbClr val="000000"/>
              </a:solidFill>
              <a:uFillTx/>
              <a:latin typeface="Times New Roman"/>
              <a:ea typeface="Times New Roman"/>
              <a:cs typeface="Times New Roman"/>
              <a:sym typeface="Times New Roman"/>
            </a:rPr>
            <a:t>Avtalað var, Danmark skuldi rinda 3% av BTÚ til NATO. Henda talvan vísir, hvussu stórar upphæddir Danmark brúkti til verjuendamál í árunum 1976-1989 í mun til BTÚ. Tað sæst, at Danmark ikki rakk teimum 3% hesi árini. Roknað verður síðan út, hvussu nógv meiri peningur skuldi verið nýttur einstøku árini, fyri at røkka 3% av BTÚ. </a:t>
          </a: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0" baseline="0" cap="none" i="0" spc="0" strike="noStrike" sz="1200" u="none">
              <a:solidFill>
                <a:srgbClr val="000000"/>
              </a:solidFill>
              <a:uFillTx/>
              <a:latin typeface="Times New Roman"/>
              <a:ea typeface="Times New Roman"/>
              <a:cs typeface="Times New Roman"/>
              <a:sym typeface="Times New Roman"/>
            </a:rPr>
            <a:t>Talva </a:t>
          </a:r>
          <a:r>
            <a:rPr b="1" baseline="0" cap="none" i="0" spc="0" strike="noStrike" sz="1200" u="none">
              <a:solidFill>
                <a:srgbClr val="333399"/>
              </a:solidFill>
              <a:uFillTx/>
              <a:latin typeface="Times New Roman"/>
              <a:ea typeface="Times New Roman"/>
              <a:cs typeface="Times New Roman"/>
              <a:sym typeface="Times New Roman"/>
            </a:rPr>
            <a:t>4: Nútíðarvirði av sparing</a:t>
          </a: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0" baseline="0" cap="none" i="0" spc="0" strike="noStrike" sz="1200" u="none">
              <a:solidFill>
                <a:srgbClr val="000000"/>
              </a:solidFill>
              <a:uFillTx/>
              <a:latin typeface="Times New Roman"/>
              <a:ea typeface="Times New Roman"/>
              <a:cs typeface="Times New Roman"/>
              <a:sym typeface="Times New Roman"/>
            </a:rPr>
            <a:t>Talva er ein útrokning, sum vísir virði í dagsins krónum av sparingum í verjuútreiðslum tey einstøku árini í tíðarskeiðnum 1976-89.</a:t>
          </a:r>
        </a:p>
      </xdr:txBody>
    </xdr:sp>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14</xdr:col>
      <xdr:colOff>21889</xdr:colOff>
      <xdr:row>4</xdr:row>
      <xdr:rowOff>23947</xdr:rowOff>
    </xdr:from>
    <xdr:to>
      <xdr:col>21</xdr:col>
      <xdr:colOff>81968</xdr:colOff>
      <xdr:row>18</xdr:row>
      <xdr:rowOff>93749</xdr:rowOff>
    </xdr:to>
    <xdr:graphicFrame>
      <xdr:nvGraphicFramePr>
        <xdr:cNvPr id="4" name="2D Line Chart"/>
        <xdr:cNvGraphicFramePr/>
      </xdr:nvGraphicFramePr>
      <xdr:xfrm>
        <a:off x="5178089" y="780232"/>
        <a:ext cx="4060580" cy="2879678"/>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11645</xdr:colOff>
      <xdr:row>20</xdr:row>
      <xdr:rowOff>31277</xdr:rowOff>
    </xdr:from>
    <xdr:to>
      <xdr:col>8</xdr:col>
      <xdr:colOff>1190674</xdr:colOff>
      <xdr:row>24</xdr:row>
      <xdr:rowOff>74359</xdr:rowOff>
    </xdr:to>
    <xdr:sp>
      <xdr:nvSpPr>
        <xdr:cNvPr id="6" name="Keldur: Grundarlag fyri útrokning av spardum verjuútreiðslum viðv 3% kravinum, er taltilfar frá Danmarks Statistik, Statistisk tiårsoversigt. Umrokning av upphæddum til 1999-kr. eru grundaðar á BTÚ-deflator fyri Danmark í tølum úr World Bank Developing I"/>
        <xdr:cNvSpPr txBox="1"/>
      </xdr:nvSpPr>
      <xdr:spPr>
        <a:xfrm>
          <a:off x="240245" y="4269902"/>
          <a:ext cx="8887930" cy="700308"/>
        </a:xfrm>
        <a:prstGeom prst="rect">
          <a:avLst/>
        </a:prstGeom>
        <a:solidFill>
          <a:srgbClr val="FFFFFF"/>
        </a:solidFill>
        <a:ln w="12700" cap="flat">
          <a:noFill/>
          <a:miter lim="400000"/>
        </a:ln>
        <a:effectLst/>
        <a:extLst>
          <a:ext uri="{C572A759-6A51-4108-AA02-DFA0A04FC94B}">
            <ma14:wrappingTextBoxFlag xmlns:ma14="http://schemas.microsoft.com/office/mac/drawingml/2011/main" val="1"/>
          </a:ext>
        </a:extLst>
      </xdr:spPr>
      <xdr:txBody>
        <a:bodyPr wrap="square" lIns="22859" tIns="22859" rIns="22859" bIns="22859"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000" u="none">
              <a:solidFill>
                <a:srgbClr val="000000"/>
              </a:solidFill>
              <a:uFillTx/>
              <a:latin typeface="Times New Roman"/>
              <a:ea typeface="Times New Roman"/>
              <a:cs typeface="Times New Roman"/>
              <a:sym typeface="Times New Roman"/>
            </a:defRPr>
          </a:pPr>
          <a:r>
            <a:rPr b="0" baseline="0" cap="none" i="0" spc="0" strike="noStrike" sz="1000" u="none">
              <a:solidFill>
                <a:srgbClr val="000000"/>
              </a:solidFill>
              <a:uFillTx/>
              <a:latin typeface="Times New Roman"/>
              <a:ea typeface="Times New Roman"/>
              <a:cs typeface="Times New Roman"/>
              <a:sym typeface="Times New Roman"/>
            </a:rPr>
            <a:t>Keldur: Grundarlag fyri útrokning av spardum verjuútreiðslum viðv 3% kravinum, er taltilfar frá Danmarks Statistik, Statistisk tiårsoversigt. Umrokning av upphæddum til 1999-kr. eru grundaðar á BTÚ-deflator fyri Danmark í tølum úr World Bank Developing Indicators 99.</a:t>
          </a:r>
        </a:p>
      </xdr:txBody>
    </xdr:sp>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s>

</file>

<file path=xl/worksheets/_rels/sheet4.xml.rels><?xml version="1.0" encoding="UTF-8"?>
<Relationships xmlns="http://schemas.openxmlformats.org/package/2006/relationships"><Relationship Id="rId1" Type="http://schemas.openxmlformats.org/officeDocument/2006/relationships/drawing" Target="../drawings/drawing3.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6384" width="10" customWidth="1"/>
  </cols>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dimension ref="A1:V19"/>
  <sheetViews>
    <sheetView workbookViewId="0" showGridLines="0" defaultGridColor="1"/>
  </sheetViews>
  <sheetFormatPr defaultColWidth="9" defaultRowHeight="12.75" customHeight="1" outlineLevelRow="0" outlineLevelCol="0"/>
  <cols>
    <col min="1" max="1" width="1.60156" style="1" customWidth="1"/>
    <col min="2" max="2" width="13.2109" style="1" customWidth="1"/>
    <col min="3" max="12" width="5.8125" style="1" customWidth="1"/>
    <col min="13" max="13" width="6.60156" style="1" customWidth="1"/>
    <col min="14" max="14" width="1.8125" style="1" customWidth="1"/>
    <col min="15" max="21" width="9" style="1" customWidth="1"/>
    <col min="22" max="22" width="2.60156" style="1" customWidth="1"/>
    <col min="23" max="16384" width="9" style="1" customWidth="1"/>
  </cols>
  <sheetData>
    <row r="1" ht="13.55" customHeight="1">
      <c r="A1" s="2"/>
      <c r="B1" s="3"/>
      <c r="C1" s="3"/>
      <c r="D1" s="3"/>
      <c r="E1" s="3"/>
      <c r="F1" s="3"/>
      <c r="G1" s="3"/>
      <c r="H1" s="3"/>
      <c r="I1" s="3"/>
      <c r="J1" s="3"/>
      <c r="K1" s="3"/>
      <c r="L1" s="3"/>
      <c r="M1" s="3"/>
      <c r="N1" s="3"/>
      <c r="O1" s="4"/>
      <c r="P1" s="4"/>
      <c r="Q1" s="4"/>
      <c r="R1" s="4"/>
      <c r="S1" s="4"/>
      <c r="T1" s="4"/>
      <c r="U1" s="4"/>
      <c r="V1" s="5"/>
    </row>
    <row r="2" ht="18.4" customHeight="1">
      <c r="A2" s="6"/>
      <c r="B2" t="s" s="7">
        <v>0</v>
      </c>
      <c r="C2" s="8"/>
      <c r="D2" s="8"/>
      <c r="E2" s="8"/>
      <c r="F2" s="8"/>
      <c r="G2" s="8"/>
      <c r="H2" s="8"/>
      <c r="I2" s="8"/>
      <c r="J2" s="8"/>
      <c r="K2" s="8"/>
      <c r="L2" s="8"/>
      <c r="M2" s="8"/>
      <c r="N2" s="8"/>
      <c r="O2" s="9"/>
      <c r="P2" s="9"/>
      <c r="Q2" s="9"/>
      <c r="R2" s="9"/>
      <c r="S2" s="9"/>
      <c r="T2" s="9"/>
      <c r="U2" s="9"/>
      <c r="V2" s="10"/>
    </row>
    <row r="3" ht="13.55" customHeight="1">
      <c r="A3" s="6"/>
      <c r="B3" t="s" s="11">
        <v>1</v>
      </c>
      <c r="C3" s="8"/>
      <c r="D3" s="8"/>
      <c r="E3" s="8"/>
      <c r="F3" s="8"/>
      <c r="G3" s="8"/>
      <c r="H3" s="8"/>
      <c r="I3" s="8"/>
      <c r="J3" s="8"/>
      <c r="K3" s="8"/>
      <c r="L3" s="8"/>
      <c r="M3" s="8"/>
      <c r="N3" s="8"/>
      <c r="O3" s="9"/>
      <c r="P3" s="9"/>
      <c r="Q3" s="9"/>
      <c r="R3" s="9"/>
      <c r="S3" s="9"/>
      <c r="T3" s="9"/>
      <c r="U3" s="9"/>
      <c r="V3" s="10"/>
    </row>
    <row r="4" ht="14.05" customHeight="1">
      <c r="A4" s="6"/>
      <c r="B4" s="12"/>
      <c r="C4" s="13"/>
      <c r="D4" s="13"/>
      <c r="E4" s="13"/>
      <c r="F4" s="13"/>
      <c r="G4" s="13"/>
      <c r="H4" s="13"/>
      <c r="I4" s="13"/>
      <c r="J4" s="13"/>
      <c r="K4" s="13"/>
      <c r="L4" s="13"/>
      <c r="M4" s="13"/>
      <c r="N4" s="13"/>
      <c r="O4" s="14"/>
      <c r="P4" s="14"/>
      <c r="Q4" s="15"/>
      <c r="R4" s="15"/>
      <c r="S4" s="15"/>
      <c r="T4" s="15"/>
      <c r="U4" s="15"/>
      <c r="V4" s="16"/>
    </row>
    <row r="5" ht="16.5" customHeight="1">
      <c r="A5" s="6"/>
      <c r="B5" s="17"/>
      <c r="C5" s="18">
        <v>85</v>
      </c>
      <c r="D5" s="18">
        <v>86</v>
      </c>
      <c r="E5" s="18">
        <v>87</v>
      </c>
      <c r="F5" s="18">
        <v>88</v>
      </c>
      <c r="G5" s="18">
        <v>89</v>
      </c>
      <c r="H5" s="18">
        <v>90</v>
      </c>
      <c r="I5" s="18">
        <v>91</v>
      </c>
      <c r="J5" s="18">
        <v>92</v>
      </c>
      <c r="K5" s="18">
        <v>93</v>
      </c>
      <c r="L5" s="18">
        <v>94</v>
      </c>
      <c r="M5" s="18">
        <v>95</v>
      </c>
      <c r="N5" s="19"/>
      <c r="O5" s="20"/>
      <c r="P5" s="20"/>
      <c r="Q5" s="21"/>
      <c r="R5" s="21"/>
      <c r="S5" s="21"/>
      <c r="T5" s="21"/>
      <c r="U5" s="21"/>
      <c r="V5" s="22"/>
    </row>
    <row r="6" ht="15.75" customHeight="1">
      <c r="A6" s="6"/>
      <c r="B6" t="s" s="23">
        <v>2</v>
      </c>
      <c r="C6" s="24">
        <v>2.3</v>
      </c>
      <c r="D6" s="24">
        <v>2.1</v>
      </c>
      <c r="E6" s="24">
        <v>2.2</v>
      </c>
      <c r="F6" s="24">
        <v>2.2</v>
      </c>
      <c r="G6" s="24">
        <v>2.2</v>
      </c>
      <c r="H6" s="24">
        <v>2.1</v>
      </c>
      <c r="I6" s="24">
        <v>2.2</v>
      </c>
      <c r="J6" s="24">
        <v>2.1</v>
      </c>
      <c r="K6" s="24">
        <v>2.1</v>
      </c>
      <c r="L6" s="24">
        <v>1.9</v>
      </c>
      <c r="M6" s="24">
        <v>1.8</v>
      </c>
      <c r="N6" s="25"/>
      <c r="O6" s="26"/>
      <c r="P6" s="27"/>
      <c r="Q6" s="9"/>
      <c r="R6" s="9"/>
      <c r="S6" s="9"/>
      <c r="T6" s="9"/>
      <c r="U6" s="9"/>
      <c r="V6" s="10"/>
    </row>
    <row r="7" ht="15.75" customHeight="1">
      <c r="A7" s="6"/>
      <c r="B7" t="s" s="11">
        <v>3</v>
      </c>
      <c r="C7" s="28">
        <v>3</v>
      </c>
      <c r="D7" s="28">
        <v>3</v>
      </c>
      <c r="E7" s="28">
        <v>3</v>
      </c>
      <c r="F7" s="28">
        <v>2.9</v>
      </c>
      <c r="G7" s="28">
        <v>2.8</v>
      </c>
      <c r="H7" s="28">
        <v>2.6</v>
      </c>
      <c r="I7" s="28">
        <v>2.5</v>
      </c>
      <c r="J7" s="28">
        <v>2.5</v>
      </c>
      <c r="K7" s="28">
        <v>2.3</v>
      </c>
      <c r="L7" s="28">
        <v>2.2</v>
      </c>
      <c r="M7" s="28">
        <v>2.1</v>
      </c>
      <c r="N7" s="29"/>
      <c r="O7" s="30"/>
      <c r="P7" s="9"/>
      <c r="Q7" s="9"/>
      <c r="R7" s="9"/>
      <c r="S7" s="9"/>
      <c r="T7" s="9"/>
      <c r="U7" s="9"/>
      <c r="V7" s="10"/>
    </row>
    <row r="8" ht="15.75" customHeight="1">
      <c r="A8" s="6"/>
      <c r="B8" t="s" s="11">
        <v>4</v>
      </c>
      <c r="C8" s="28">
        <v>3.1</v>
      </c>
      <c r="D8" s="28">
        <v>3.1</v>
      </c>
      <c r="E8" s="28">
        <v>3</v>
      </c>
      <c r="F8" s="28">
        <v>2.7</v>
      </c>
      <c r="G8" s="28">
        <v>2.5</v>
      </c>
      <c r="H8" s="28">
        <v>2.4</v>
      </c>
      <c r="I8" s="28">
        <v>2.4</v>
      </c>
      <c r="J8" s="28">
        <v>1.9</v>
      </c>
      <c r="K8" s="28">
        <v>1.8</v>
      </c>
      <c r="L8" s="28">
        <v>1.7</v>
      </c>
      <c r="M8" s="28">
        <v>1.7</v>
      </c>
      <c r="N8" s="29"/>
      <c r="O8" s="30"/>
      <c r="P8" s="9"/>
      <c r="Q8" s="9"/>
      <c r="R8" s="9"/>
      <c r="S8" s="9"/>
      <c r="T8" s="9"/>
      <c r="U8" s="9"/>
      <c r="V8" s="10"/>
    </row>
    <row r="9" ht="15.75" customHeight="1">
      <c r="A9" s="6"/>
      <c r="B9" t="s" s="11">
        <v>5</v>
      </c>
      <c r="C9" s="28">
        <v>3.1</v>
      </c>
      <c r="D9" s="28">
        <v>3.2</v>
      </c>
      <c r="E9" s="28">
        <v>3.4</v>
      </c>
      <c r="F9" s="28">
        <v>3.3</v>
      </c>
      <c r="G9" s="28">
        <v>3.4</v>
      </c>
      <c r="H9" s="28">
        <v>3.3</v>
      </c>
      <c r="I9" s="28">
        <v>3.2</v>
      </c>
      <c r="J9" s="28">
        <v>3.5</v>
      </c>
      <c r="K9" s="28">
        <v>3.2</v>
      </c>
      <c r="L9" s="28">
        <v>3.2</v>
      </c>
      <c r="M9" s="28">
        <v>2.7</v>
      </c>
      <c r="N9" s="29"/>
      <c r="O9" s="30"/>
      <c r="P9" s="9"/>
      <c r="Q9" s="9"/>
      <c r="R9" s="9"/>
      <c r="S9" s="9"/>
      <c r="T9" s="9"/>
      <c r="U9" s="9"/>
      <c r="V9" s="10"/>
    </row>
    <row r="10" ht="15.75" customHeight="1">
      <c r="A10" s="6"/>
      <c r="B10" t="s" s="11">
        <v>6</v>
      </c>
      <c r="C10" s="28">
        <v>2.9</v>
      </c>
      <c r="D10" s="28">
        <v>2.9</v>
      </c>
      <c r="E10" s="28">
        <v>2.8</v>
      </c>
      <c r="F10" s="28">
        <v>2.9</v>
      </c>
      <c r="G10" s="28">
        <v>2.9</v>
      </c>
      <c r="H10" s="28">
        <v>2.8</v>
      </c>
      <c r="I10" s="28">
        <v>2.7</v>
      </c>
      <c r="J10" s="28">
        <v>2.6</v>
      </c>
      <c r="K10" s="28">
        <v>2.6</v>
      </c>
      <c r="L10" s="28">
        <v>2.5</v>
      </c>
      <c r="M10" s="28">
        <v>2.6</v>
      </c>
      <c r="N10" s="29"/>
      <c r="O10" s="30"/>
      <c r="P10" s="9"/>
      <c r="Q10" s="9"/>
      <c r="R10" s="9"/>
      <c r="S10" s="9"/>
      <c r="T10" s="9"/>
      <c r="U10" s="9"/>
      <c r="V10" s="10"/>
    </row>
    <row r="11" ht="15.75" customHeight="1">
      <c r="A11" s="6"/>
      <c r="B11" t="s" s="11">
        <v>7</v>
      </c>
      <c r="C11" s="28">
        <v>6.1</v>
      </c>
      <c r="D11" s="28">
        <v>6.3</v>
      </c>
      <c r="E11" s="28">
        <v>6.1</v>
      </c>
      <c r="F11" s="28">
        <v>5.8</v>
      </c>
      <c r="G11" s="28">
        <v>5.6</v>
      </c>
      <c r="H11" s="28">
        <v>5.3</v>
      </c>
      <c r="I11" s="28">
        <v>4.7</v>
      </c>
      <c r="J11" s="28">
        <v>4.9</v>
      </c>
      <c r="K11" s="28">
        <v>4.5</v>
      </c>
      <c r="L11" s="28">
        <v>4.2</v>
      </c>
      <c r="M11" s="28">
        <v>3.8</v>
      </c>
      <c r="N11" s="29"/>
      <c r="O11" s="30"/>
      <c r="P11" s="9"/>
      <c r="Q11" s="9"/>
      <c r="R11" s="9"/>
      <c r="S11" s="9"/>
      <c r="T11" s="9"/>
      <c r="U11" s="9"/>
      <c r="V11" s="10"/>
    </row>
    <row r="12" ht="15.75" customHeight="1">
      <c r="A12" s="6"/>
      <c r="B12" t="s" s="11">
        <v>8</v>
      </c>
      <c r="C12" s="28">
        <v>5.1</v>
      </c>
      <c r="D12" s="28">
        <v>4.8</v>
      </c>
      <c r="E12" s="28">
        <v>4.6</v>
      </c>
      <c r="F12" s="28">
        <v>4.1</v>
      </c>
      <c r="G12" s="28">
        <v>4.1</v>
      </c>
      <c r="H12" s="28">
        <v>4.1</v>
      </c>
      <c r="I12" s="28">
        <v>4.3</v>
      </c>
      <c r="J12" s="28">
        <v>3.8</v>
      </c>
      <c r="K12" s="28">
        <v>3.6</v>
      </c>
      <c r="L12" s="28">
        <v>3.4</v>
      </c>
      <c r="M12" s="28">
        <v>3</v>
      </c>
      <c r="N12" s="29"/>
      <c r="O12" s="30"/>
      <c r="P12" s="9"/>
      <c r="Q12" s="9"/>
      <c r="R12" s="9"/>
      <c r="S12" s="9"/>
      <c r="T12" s="9"/>
      <c r="U12" s="9"/>
      <c r="V12" s="10"/>
    </row>
    <row r="13" ht="15.75" customHeight="1">
      <c r="A13" s="6"/>
      <c r="B13" t="s" s="11">
        <v>9</v>
      </c>
      <c r="C13" s="28">
        <v>4</v>
      </c>
      <c r="D13" s="28">
        <v>3.9</v>
      </c>
      <c r="E13" s="28">
        <v>3.9</v>
      </c>
      <c r="F13" s="28">
        <v>3.8</v>
      </c>
      <c r="G13" s="28">
        <v>3.7</v>
      </c>
      <c r="H13" s="28">
        <v>3.6</v>
      </c>
      <c r="I13" s="28">
        <v>3.6</v>
      </c>
      <c r="J13" s="28">
        <v>3.4</v>
      </c>
      <c r="K13" s="28">
        <v>3.4</v>
      </c>
      <c r="L13" s="28">
        <v>3.4</v>
      </c>
      <c r="M13" s="28">
        <v>3.1</v>
      </c>
      <c r="N13" s="29"/>
      <c r="O13" s="30"/>
      <c r="P13" s="9"/>
      <c r="Q13" s="9"/>
      <c r="R13" s="9"/>
      <c r="S13" s="9"/>
      <c r="T13" s="9"/>
      <c r="U13" s="9"/>
      <c r="V13" s="10"/>
    </row>
    <row r="14" ht="15.75" customHeight="1">
      <c r="A14" s="6"/>
      <c r="B14" t="s" s="11">
        <v>10</v>
      </c>
      <c r="C14" s="28">
        <v>0.8</v>
      </c>
      <c r="D14" s="28">
        <v>0.7</v>
      </c>
      <c r="E14" s="28">
        <v>0.8</v>
      </c>
      <c r="F14" s="28">
        <v>0.9</v>
      </c>
      <c r="G14" s="28">
        <v>0.8</v>
      </c>
      <c r="H14" s="28">
        <v>0.7</v>
      </c>
      <c r="I14" s="28">
        <v>0.8</v>
      </c>
      <c r="J14" s="28">
        <v>0.8</v>
      </c>
      <c r="K14" s="28">
        <v>0.7</v>
      </c>
      <c r="L14" s="28">
        <v>0.8</v>
      </c>
      <c r="M14" s="28">
        <v>0.7</v>
      </c>
      <c r="N14" s="29"/>
      <c r="O14" s="30"/>
      <c r="P14" s="9"/>
      <c r="Q14" s="9"/>
      <c r="R14" s="9"/>
      <c r="S14" s="9"/>
      <c r="T14" s="9"/>
      <c r="U14" s="9"/>
      <c r="V14" s="10"/>
    </row>
    <row r="15" ht="15.75" customHeight="1">
      <c r="A15" s="6"/>
      <c r="B15" t="s" s="11">
        <v>11</v>
      </c>
      <c r="C15" s="28">
        <v>0</v>
      </c>
      <c r="D15" s="28">
        <v>0</v>
      </c>
      <c r="E15" s="28">
        <v>0</v>
      </c>
      <c r="F15" s="28">
        <v>0</v>
      </c>
      <c r="G15" s="28">
        <v>0</v>
      </c>
      <c r="H15" s="28">
        <v>0</v>
      </c>
      <c r="I15" s="28">
        <v>0</v>
      </c>
      <c r="J15" s="28">
        <v>0</v>
      </c>
      <c r="K15" s="28">
        <v>0</v>
      </c>
      <c r="L15" s="28">
        <v>0</v>
      </c>
      <c r="M15" s="28">
        <v>0</v>
      </c>
      <c r="N15" s="29"/>
      <c r="O15" s="30"/>
      <c r="P15" s="9"/>
      <c r="Q15" s="9"/>
      <c r="R15" s="9"/>
      <c r="S15" s="9"/>
      <c r="T15" s="9"/>
      <c r="U15" s="9"/>
      <c r="V15" s="10"/>
    </row>
    <row r="16" ht="15.75" customHeight="1">
      <c r="A16" s="6"/>
      <c r="B16" t="s" s="11">
        <v>12</v>
      </c>
      <c r="C16" s="28">
        <v>2.4</v>
      </c>
      <c r="D16" s="28">
        <v>2.2</v>
      </c>
      <c r="E16" s="28">
        <v>2.4</v>
      </c>
      <c r="F16" s="28">
        <v>2.1</v>
      </c>
      <c r="G16" s="28">
        <v>2.1</v>
      </c>
      <c r="H16" s="28">
        <v>1.9</v>
      </c>
      <c r="I16" s="28">
        <v>1.7</v>
      </c>
      <c r="J16" s="28">
        <v>1.6</v>
      </c>
      <c r="K16" s="28">
        <v>1.8</v>
      </c>
      <c r="L16" s="28">
        <v>1.6</v>
      </c>
      <c r="M16" s="28">
        <v>1.6</v>
      </c>
      <c r="N16" s="29"/>
      <c r="O16" s="30"/>
      <c r="P16" s="9"/>
      <c r="Q16" s="9"/>
      <c r="R16" s="9"/>
      <c r="S16" s="9"/>
      <c r="T16" s="9"/>
      <c r="U16" s="9"/>
      <c r="V16" s="10"/>
    </row>
    <row r="17" ht="15.75" customHeight="1">
      <c r="A17" s="6"/>
      <c r="B17" t="s" s="11">
        <v>13</v>
      </c>
      <c r="C17" s="28">
        <v>2.2</v>
      </c>
      <c r="D17" s="28">
        <v>2.3</v>
      </c>
      <c r="E17" s="28">
        <v>2.2</v>
      </c>
      <c r="F17" s="28">
        <v>2.1</v>
      </c>
      <c r="G17" s="28">
        <v>2.1</v>
      </c>
      <c r="H17" s="28">
        <v>2.1</v>
      </c>
      <c r="I17" s="28">
        <v>2</v>
      </c>
      <c r="J17" s="28">
        <v>2</v>
      </c>
      <c r="K17" s="28">
        <v>2</v>
      </c>
      <c r="L17" s="28">
        <v>1.8</v>
      </c>
      <c r="M17" s="28">
        <v>1.7</v>
      </c>
      <c r="N17" s="29"/>
      <c r="O17" s="30"/>
      <c r="P17" s="9"/>
      <c r="Q17" s="9"/>
      <c r="R17" s="9"/>
      <c r="S17" s="9"/>
      <c r="T17" s="9"/>
      <c r="U17" s="9"/>
      <c r="V17" s="10"/>
    </row>
    <row r="18" ht="15.75" customHeight="1">
      <c r="A18" s="6"/>
      <c r="B18" t="s" s="11">
        <v>14</v>
      </c>
      <c r="C18" s="28">
        <v>4.6</v>
      </c>
      <c r="D18" s="28">
        <v>4.9</v>
      </c>
      <c r="E18" s="28">
        <v>3.3</v>
      </c>
      <c r="F18" s="28">
        <v>2.9</v>
      </c>
      <c r="G18" s="28">
        <v>3.1</v>
      </c>
      <c r="H18" s="28">
        <v>3.5</v>
      </c>
      <c r="I18" s="28">
        <v>3.7</v>
      </c>
      <c r="J18" s="28">
        <v>3.8</v>
      </c>
      <c r="K18" s="28">
        <v>3.9</v>
      </c>
      <c r="L18" s="28">
        <v>4</v>
      </c>
      <c r="M18" s="28">
        <v>4</v>
      </c>
      <c r="N18" s="29"/>
      <c r="O18" s="30"/>
      <c r="P18" s="9"/>
      <c r="Q18" s="9"/>
      <c r="R18" s="9"/>
      <c r="S18" s="9"/>
      <c r="T18" s="9"/>
      <c r="U18" s="9"/>
      <c r="V18" s="10"/>
    </row>
    <row r="19" ht="15.75" customHeight="1">
      <c r="A19" s="31"/>
      <c r="B19" t="s" s="32">
        <v>15</v>
      </c>
      <c r="C19" s="13">
        <v>7</v>
      </c>
      <c r="D19" s="13">
        <v>6.2</v>
      </c>
      <c r="E19" s="13">
        <v>6.3</v>
      </c>
      <c r="F19" s="13">
        <v>6.3</v>
      </c>
      <c r="G19" s="13">
        <v>5.8</v>
      </c>
      <c r="H19" s="13">
        <v>5.8</v>
      </c>
      <c r="I19" s="13">
        <v>5.4</v>
      </c>
      <c r="J19" s="13">
        <v>5.7</v>
      </c>
      <c r="K19" s="13">
        <v>5.5</v>
      </c>
      <c r="L19" s="13">
        <v>5.6</v>
      </c>
      <c r="M19" s="13">
        <v>5.5</v>
      </c>
      <c r="N19" s="33"/>
      <c r="O19" s="34"/>
      <c r="P19" s="15"/>
      <c r="Q19" s="15"/>
      <c r="R19" s="15"/>
      <c r="S19" s="15"/>
      <c r="T19" s="15"/>
      <c r="U19" s="15"/>
      <c r="V19" s="16"/>
    </row>
  </sheetData>
  <pageMargins left="0.75" right="0.56" top="1" bottom="1" header="0.5" footer="0.5"/>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1:K27"/>
  <sheetViews>
    <sheetView workbookViewId="0" showGridLines="0" defaultGridColor="1"/>
  </sheetViews>
  <sheetFormatPr defaultColWidth="9" defaultRowHeight="12.75" customHeight="1" outlineLevelRow="0" outlineLevelCol="0"/>
  <cols>
    <col min="1" max="1" width="3.60156" style="35" customWidth="1"/>
    <col min="2" max="2" width="7.21094" style="35" customWidth="1"/>
    <col min="3" max="3" width="11" style="35" customWidth="1"/>
    <col min="4" max="4" width="13.8125" style="35" customWidth="1"/>
    <col min="5" max="5" width="16.4219" style="35" customWidth="1"/>
    <col min="6" max="6" width="12" style="35" customWidth="1"/>
    <col min="7" max="7" width="14.6016" style="35" customWidth="1"/>
    <col min="8" max="8" width="21.6016" style="35" customWidth="1"/>
    <col min="9" max="9" width="14.6016" style="35" customWidth="1"/>
    <col min="10" max="10" width="19.6016" style="35" customWidth="1"/>
    <col min="11" max="11" width="9" style="35" customWidth="1"/>
    <col min="12" max="16384" width="9" style="35" customWidth="1"/>
  </cols>
  <sheetData>
    <row r="1" ht="13.55" customHeight="1">
      <c r="A1" s="2"/>
      <c r="B1" s="3"/>
      <c r="C1" s="3"/>
      <c r="D1" s="3"/>
      <c r="E1" s="3"/>
      <c r="F1" s="3"/>
      <c r="G1" s="3"/>
      <c r="H1" s="3"/>
      <c r="I1" s="3"/>
      <c r="J1" s="3"/>
      <c r="K1" s="36"/>
    </row>
    <row r="2" ht="18.4" customHeight="1">
      <c r="A2" s="6"/>
      <c r="B2" t="s" s="7">
        <v>16</v>
      </c>
      <c r="C2" s="8"/>
      <c r="D2" s="8"/>
      <c r="E2" s="8"/>
      <c r="F2" s="8"/>
      <c r="G2" s="8"/>
      <c r="H2" s="8"/>
      <c r="I2" s="8"/>
      <c r="J2" s="8"/>
      <c r="K2" s="37"/>
    </row>
    <row r="3" ht="13.55" customHeight="1">
      <c r="A3" s="6"/>
      <c r="B3" t="s" s="11">
        <v>17</v>
      </c>
      <c r="C3" s="8"/>
      <c r="D3" s="8"/>
      <c r="E3" s="8"/>
      <c r="F3" s="8"/>
      <c r="G3" s="8"/>
      <c r="H3" s="8"/>
      <c r="I3" s="8"/>
      <c r="J3" s="8"/>
      <c r="K3" s="37"/>
    </row>
    <row r="4" ht="14.05" customHeight="1">
      <c r="A4" s="6"/>
      <c r="B4" s="12"/>
      <c r="C4" s="12"/>
      <c r="D4" s="12"/>
      <c r="E4" s="12"/>
      <c r="F4" s="12"/>
      <c r="G4" s="12"/>
      <c r="H4" s="12"/>
      <c r="I4" s="12"/>
      <c r="J4" s="12"/>
      <c r="K4" s="37"/>
    </row>
    <row r="5" ht="78" customHeight="1">
      <c r="A5" s="6"/>
      <c r="B5" s="38"/>
      <c r="C5" t="s" s="39">
        <v>18</v>
      </c>
      <c r="D5" t="s" s="39">
        <v>19</v>
      </c>
      <c r="E5" t="s" s="39">
        <v>20</v>
      </c>
      <c r="F5" t="s" s="39">
        <v>21</v>
      </c>
      <c r="G5" t="s" s="39">
        <v>22</v>
      </c>
      <c r="H5" t="s" s="39">
        <v>23</v>
      </c>
      <c r="I5" t="s" s="40">
        <v>24</v>
      </c>
      <c r="J5" t="s" s="40">
        <v>25</v>
      </c>
      <c r="K5" s="37"/>
    </row>
    <row r="6" ht="15" customHeight="1">
      <c r="A6" s="6"/>
      <c r="B6" s="41">
        <v>1976</v>
      </c>
      <c r="C6" s="42">
        <v>5910</v>
      </c>
      <c r="D6" s="42">
        <v>1209</v>
      </c>
      <c r="E6" s="42">
        <v>265344.5</v>
      </c>
      <c r="F6" s="43">
        <f>C6/E6</f>
        <v>0.0222729319808777</v>
      </c>
      <c r="G6" s="43">
        <f>D6/E6</f>
        <v>0.0045563409077633</v>
      </c>
      <c r="H6" s="43">
        <f>(C6+D6)/E6</f>
        <v>0.026829272888641</v>
      </c>
      <c r="I6" s="44">
        <f>(3%-F6)*E6</f>
        <v>2050.335</v>
      </c>
      <c r="J6" s="44">
        <f>(3%-H6)*E6</f>
        <v>841.334999999998</v>
      </c>
      <c r="K6" s="45"/>
    </row>
    <row r="7" ht="15" customHeight="1">
      <c r="A7" s="6"/>
      <c r="B7" s="46">
        <v>1977</v>
      </c>
      <c r="C7" s="47">
        <v>6390</v>
      </c>
      <c r="D7" s="47">
        <v>1400</v>
      </c>
      <c r="E7" s="47">
        <v>279310</v>
      </c>
      <c r="F7" s="48">
        <f>C7/E7</f>
        <v>0.0228778060219827</v>
      </c>
      <c r="G7" s="48">
        <f>D7/E7</f>
        <v>0.00501235186710107</v>
      </c>
      <c r="H7" s="48">
        <f>(C7+D7)/E7</f>
        <v>0.0278901578890838</v>
      </c>
      <c r="I7" s="49">
        <f>(3%-F7)*E7</f>
        <v>1989.300000000010</v>
      </c>
      <c r="J7" s="49">
        <f>(3%-H7)*E7</f>
        <v>589.300000000004</v>
      </c>
      <c r="K7" s="45"/>
    </row>
    <row r="8" ht="15" customHeight="1">
      <c r="A8" s="6"/>
      <c r="B8" s="46">
        <v>1978</v>
      </c>
      <c r="C8" s="47">
        <v>7082</v>
      </c>
      <c r="D8" s="47">
        <v>1483</v>
      </c>
      <c r="E8" s="47">
        <v>311377</v>
      </c>
      <c r="F8" s="48">
        <f>C8/E8</f>
        <v>0.0227441333174897</v>
      </c>
      <c r="G8" s="48">
        <f>D8/E8</f>
        <v>0.00476271529367937</v>
      </c>
      <c r="H8" s="48">
        <f>(C8+D8)/E8</f>
        <v>0.0275068486111691</v>
      </c>
      <c r="I8" s="49">
        <f>(3%-F8)*E8</f>
        <v>2259.310000000010</v>
      </c>
      <c r="J8" s="49">
        <f>(3%-H8)*E8</f>
        <v>776.309999999999</v>
      </c>
      <c r="K8" s="45"/>
    </row>
    <row r="9" ht="15" customHeight="1">
      <c r="A9" s="6"/>
      <c r="B9" s="46">
        <v>1979</v>
      </c>
      <c r="C9" s="47">
        <v>7525</v>
      </c>
      <c r="D9" s="47">
        <v>1807</v>
      </c>
      <c r="E9" s="47">
        <v>346892</v>
      </c>
      <c r="F9" s="48">
        <f>C9/E9</f>
        <v>0.0216926305593672</v>
      </c>
      <c r="G9" s="48">
        <f>D9/E9</f>
        <v>0.0052091140758507</v>
      </c>
      <c r="H9" s="48">
        <f>(C9+D9)/E9</f>
        <v>0.0269017446352179</v>
      </c>
      <c r="I9" s="49">
        <f>(3%-F9)*E9</f>
        <v>2881.759999999990</v>
      </c>
      <c r="J9" s="49">
        <f>(3%-H9)*E9</f>
        <v>1074.759999999990</v>
      </c>
      <c r="K9" s="45"/>
    </row>
    <row r="10" ht="15" customHeight="1">
      <c r="A10" s="6"/>
      <c r="B10" s="46">
        <v>1980</v>
      </c>
      <c r="C10" s="47">
        <v>9545</v>
      </c>
      <c r="D10" s="47">
        <v>2145</v>
      </c>
      <c r="E10" s="47">
        <v>373785</v>
      </c>
      <c r="F10" s="48">
        <f>C10/E10</f>
        <v>0.0255360702007839</v>
      </c>
      <c r="G10" s="48">
        <f>D10/E10</f>
        <v>0.00573859304145431</v>
      </c>
      <c r="H10" s="48">
        <f>(C10+D10)/E10</f>
        <v>0.0312746632422382</v>
      </c>
      <c r="I10" s="49">
        <f>(3%-F10)*E10</f>
        <v>1668.549999999990</v>
      </c>
      <c r="J10" s="49">
        <f>(3%-H10)*E10</f>
        <v>-476.450000000006</v>
      </c>
      <c r="K10" s="45"/>
    </row>
    <row r="11" ht="15" customHeight="1">
      <c r="A11" s="6"/>
      <c r="B11" s="46">
        <v>1981</v>
      </c>
      <c r="C11" s="47">
        <v>10612</v>
      </c>
      <c r="D11" s="47">
        <v>2319</v>
      </c>
      <c r="E11" s="47">
        <v>407791</v>
      </c>
      <c r="F11" s="48">
        <f>C11/E11</f>
        <v>0.0260231343997293</v>
      </c>
      <c r="G11" s="48">
        <f>D11/E11</f>
        <v>0.00568673658810518</v>
      </c>
      <c r="H11" s="48">
        <f>(C11+D11)/E11</f>
        <v>0.0317098709878345</v>
      </c>
      <c r="I11" s="49">
        <f>(3%-F11)*E11</f>
        <v>1621.729999999990</v>
      </c>
      <c r="J11" s="49">
        <f>(3%-H11)*E11</f>
        <v>-697.270000000019</v>
      </c>
      <c r="K11" s="45"/>
    </row>
    <row r="12" ht="15" customHeight="1">
      <c r="A12" s="6"/>
      <c r="B12" s="46">
        <v>1982</v>
      </c>
      <c r="C12" s="47">
        <v>11836</v>
      </c>
      <c r="D12" s="47">
        <v>2604</v>
      </c>
      <c r="E12" s="47">
        <v>464467</v>
      </c>
      <c r="F12" s="48">
        <f>C12/E12</f>
        <v>0.0254829729560981</v>
      </c>
      <c r="G12" s="48">
        <f>D12/E12</f>
        <v>0.00560642629078062</v>
      </c>
      <c r="H12" s="48">
        <f>(C12+D12)/E12</f>
        <v>0.0310893992468787</v>
      </c>
      <c r="I12" s="49">
        <f>(3%-F12)*E12</f>
        <v>2098.009999999980</v>
      </c>
      <c r="J12" s="49">
        <f>(3%-H12)*E12</f>
        <v>-505.990000000009</v>
      </c>
      <c r="K12" s="45"/>
    </row>
    <row r="13" ht="15" customHeight="1">
      <c r="A13" s="6"/>
      <c r="B13" s="46">
        <v>1983</v>
      </c>
      <c r="C13" s="47">
        <v>12783</v>
      </c>
      <c r="D13" s="47">
        <v>2652</v>
      </c>
      <c r="E13" s="47">
        <v>512541</v>
      </c>
      <c r="F13" s="48">
        <f>C13/E13</f>
        <v>0.0249404437888871</v>
      </c>
      <c r="G13" s="48">
        <f>D13/E13</f>
        <v>0.00517422020872477</v>
      </c>
      <c r="H13" s="48">
        <f>(C13+D13)/E13</f>
        <v>0.0301146639976119</v>
      </c>
      <c r="I13" s="49">
        <f>(3%-F13)*E13</f>
        <v>2593.230000000020</v>
      </c>
      <c r="J13" s="49">
        <f>(3%-H13)*E13</f>
        <v>-58.7700000000008</v>
      </c>
      <c r="K13" s="45"/>
    </row>
    <row r="14" ht="15" customHeight="1">
      <c r="A14" s="6"/>
      <c r="B14" s="46">
        <v>1984</v>
      </c>
      <c r="C14" s="47">
        <v>13163</v>
      </c>
      <c r="D14" s="47">
        <v>2917</v>
      </c>
      <c r="E14" s="47">
        <v>565284</v>
      </c>
      <c r="F14" s="48">
        <f>C14/E14</f>
        <v>0.0232856404922128</v>
      </c>
      <c r="G14" s="48">
        <f>D14/E14</f>
        <v>0.00516023803964025</v>
      </c>
      <c r="H14" s="48">
        <f>(C14+D14)/E14</f>
        <v>0.028445878531853</v>
      </c>
      <c r="I14" s="49">
        <f>(3%-F14)*E14</f>
        <v>3795.519999999980</v>
      </c>
      <c r="J14" s="49">
        <f>(3%-H14)*E14</f>
        <v>878.520000000009</v>
      </c>
      <c r="K14" s="45"/>
    </row>
    <row r="15" ht="15" customHeight="1">
      <c r="A15" s="6"/>
      <c r="B15" s="46">
        <v>1985</v>
      </c>
      <c r="C15" s="47">
        <v>13355</v>
      </c>
      <c r="D15" s="47">
        <v>2972</v>
      </c>
      <c r="E15" s="47">
        <v>615072</v>
      </c>
      <c r="F15" s="48">
        <f>C15/E15</f>
        <v>0.0217129051558192</v>
      </c>
      <c r="G15" s="48">
        <f>D15/E15</f>
        <v>0.00483195463295354</v>
      </c>
      <c r="H15" s="48">
        <f>(C15+D15)/E15</f>
        <v>0.0265448597887727</v>
      </c>
      <c r="I15" s="49">
        <f>(3%-F15)*E15</f>
        <v>5097.159999999970</v>
      </c>
      <c r="J15" s="49">
        <f>(3%-H15)*E15</f>
        <v>2125.16</v>
      </c>
      <c r="K15" s="45"/>
    </row>
    <row r="16" ht="15" customHeight="1">
      <c r="A16" s="6"/>
      <c r="B16" s="46">
        <v>1986</v>
      </c>
      <c r="C16" s="47">
        <v>13142</v>
      </c>
      <c r="D16" s="47">
        <v>2880</v>
      </c>
      <c r="E16" s="47">
        <v>666496</v>
      </c>
      <c r="F16" s="48">
        <f>C16/E16</f>
        <v>0.019718047820242</v>
      </c>
      <c r="G16" s="48">
        <f>D16/E16</f>
        <v>0.00432110620318802</v>
      </c>
      <c r="H16" s="48">
        <f>(C16+D16)/E16</f>
        <v>0.02403915402343</v>
      </c>
      <c r="I16" s="49">
        <f>(3%-F16)*E16</f>
        <v>6852.879999999990</v>
      </c>
      <c r="J16" s="49">
        <f>(3%-H16)*E16</f>
        <v>3972.88</v>
      </c>
      <c r="K16" s="45"/>
    </row>
    <row r="17" ht="15" customHeight="1">
      <c r="A17" s="6"/>
      <c r="B17" s="46">
        <v>1987</v>
      </c>
      <c r="C17" s="47">
        <v>14443</v>
      </c>
      <c r="D17" s="47">
        <v>2726</v>
      </c>
      <c r="E17" s="47">
        <v>699908</v>
      </c>
      <c r="F17" s="48">
        <f>C17/E17</f>
        <v>0.0206355692462438</v>
      </c>
      <c r="G17" s="48">
        <f>D17/E17</f>
        <v>0.00389479760197054</v>
      </c>
      <c r="H17" s="48">
        <f>(C17+D17)/E17</f>
        <v>0.0245303668482143</v>
      </c>
      <c r="I17" s="49">
        <f>(3%-F17)*E17</f>
        <v>6554.239999999990</v>
      </c>
      <c r="J17" s="49">
        <f>(3%-H17)*E17</f>
        <v>3828.240000000030</v>
      </c>
      <c r="K17" s="45"/>
    </row>
    <row r="18" ht="15" customHeight="1">
      <c r="A18" s="6"/>
      <c r="B18" s="46">
        <v>1988</v>
      </c>
      <c r="C18" s="47">
        <v>15800</v>
      </c>
      <c r="D18" s="47">
        <v>2970</v>
      </c>
      <c r="E18" s="47">
        <v>732055</v>
      </c>
      <c r="F18" s="48">
        <f>C18/E18</f>
        <v>0.021583077774211</v>
      </c>
      <c r="G18" s="48">
        <f>D18/E18</f>
        <v>0.0040570722145194</v>
      </c>
      <c r="H18" s="48">
        <f>(C18+D18)/E18</f>
        <v>0.0256401499887304</v>
      </c>
      <c r="I18" s="49">
        <f>(3%-F18)*E18</f>
        <v>6161.649999999970</v>
      </c>
      <c r="J18" s="49">
        <f>(3%-H18)*E18</f>
        <v>3191.649999999970</v>
      </c>
      <c r="K18" s="45"/>
    </row>
    <row r="19" ht="15" customHeight="1">
      <c r="A19" s="6"/>
      <c r="B19" s="50">
        <v>1989</v>
      </c>
      <c r="C19" s="51">
        <v>15767</v>
      </c>
      <c r="D19" s="51">
        <v>3006</v>
      </c>
      <c r="E19" s="51">
        <v>767249</v>
      </c>
      <c r="F19" s="52">
        <f>C19/E19</f>
        <v>0.0205500430759766</v>
      </c>
      <c r="G19" s="52">
        <f>D19/E19</f>
        <v>0.00391789366946063</v>
      </c>
      <c r="H19" s="52">
        <f>(C19+D19)/E19</f>
        <v>0.0244679367454373</v>
      </c>
      <c r="I19" s="53">
        <f>(3%-F19)*E19</f>
        <v>7250.470000000030</v>
      </c>
      <c r="J19" s="53">
        <f>(3%-H19)*E19</f>
        <v>4244.469999999980</v>
      </c>
      <c r="K19" s="45"/>
    </row>
    <row r="20" ht="9" customHeight="1" hidden="1">
      <c r="A20" s="6"/>
      <c r="B20" s="54">
        <v>1990</v>
      </c>
      <c r="C20" s="55">
        <v>16359</v>
      </c>
      <c r="D20" s="55">
        <v>2955</v>
      </c>
      <c r="E20" s="55">
        <v>799100</v>
      </c>
      <c r="F20" s="56">
        <f>C20/E20*100</f>
        <v>2.04717807533475</v>
      </c>
      <c r="G20" s="56"/>
      <c r="H20" s="56">
        <f>(C20+D20)/E20*100</f>
        <v>2.4169690902265</v>
      </c>
      <c r="I20" s="57"/>
      <c r="J20" s="57"/>
      <c r="K20" s="37"/>
    </row>
    <row r="21" ht="9" customHeight="1" hidden="1">
      <c r="A21" s="6"/>
      <c r="B21" s="54">
        <v>1991</v>
      </c>
      <c r="C21" s="55">
        <v>17427</v>
      </c>
      <c r="D21" s="55">
        <v>3161</v>
      </c>
      <c r="E21" s="55">
        <v>827900</v>
      </c>
      <c r="F21" s="56">
        <f>C21/E21*100</f>
        <v>2.10496436767726</v>
      </c>
      <c r="G21" s="56"/>
      <c r="H21" s="56">
        <f>(C21+D21)/E21*100</f>
        <v>2.48677376494746</v>
      </c>
      <c r="I21" s="57"/>
      <c r="J21" s="57"/>
      <c r="K21" s="37"/>
    </row>
    <row r="22" ht="9" customHeight="1" hidden="1">
      <c r="A22" s="6"/>
      <c r="B22" s="54">
        <v>1992</v>
      </c>
      <c r="C22" s="55">
        <v>17135</v>
      </c>
      <c r="D22" s="55">
        <v>3344</v>
      </c>
      <c r="E22" s="55">
        <v>856000</v>
      </c>
      <c r="F22" s="56">
        <f>C22/E22*100</f>
        <v>2.0017523364486</v>
      </c>
      <c r="G22" s="56"/>
      <c r="H22" s="56">
        <f>(C22+D22)/E22*100</f>
        <v>2.39240654205607</v>
      </c>
      <c r="I22" s="57"/>
      <c r="J22" s="57"/>
      <c r="K22" s="37"/>
    </row>
    <row r="23" ht="9" customHeight="1" hidden="1">
      <c r="A23" s="6"/>
      <c r="B23" s="54">
        <v>1993</v>
      </c>
      <c r="C23" s="55">
        <v>17789</v>
      </c>
      <c r="D23" s="55">
        <v>3425</v>
      </c>
      <c r="E23" s="55">
        <v>874900</v>
      </c>
      <c r="F23" s="56">
        <f>C23/E23*100</f>
        <v>2.0332609441079</v>
      </c>
      <c r="G23" s="56"/>
      <c r="H23" s="56">
        <f>(C23+D23)/E23*100</f>
        <v>2.42473425534347</v>
      </c>
      <c r="I23" s="57"/>
      <c r="J23" s="57"/>
      <c r="K23" s="37"/>
    </row>
    <row r="24" ht="9" customHeight="1" hidden="1">
      <c r="A24" s="6"/>
      <c r="B24" s="54">
        <v>1994</v>
      </c>
      <c r="C24" s="55">
        <v>18064</v>
      </c>
      <c r="D24" s="55">
        <v>3540</v>
      </c>
      <c r="E24" s="55">
        <v>928600</v>
      </c>
      <c r="F24" s="56">
        <f>C24/E24*100</f>
        <v>1.94529399095412</v>
      </c>
      <c r="G24" s="56"/>
      <c r="H24" s="56">
        <f>(C24+D24)/E24*100</f>
        <v>2.3265130303683</v>
      </c>
      <c r="I24" s="57"/>
      <c r="J24" s="57"/>
      <c r="K24" s="37"/>
    </row>
    <row r="25" ht="9" customHeight="1" hidden="1">
      <c r="A25" s="6"/>
      <c r="B25" s="54">
        <v>1995</v>
      </c>
      <c r="C25" s="55">
        <v>18309</v>
      </c>
      <c r="D25" s="55">
        <v>3623</v>
      </c>
      <c r="E25" s="55">
        <v>970800</v>
      </c>
      <c r="F25" s="56">
        <f>C25/E25*100</f>
        <v>1.88597033374536</v>
      </c>
      <c r="G25" s="56"/>
      <c r="H25" s="56">
        <f>(C25+D25)/E25*100</f>
        <v>2.25916769674495</v>
      </c>
      <c r="I25" s="57"/>
      <c r="J25" s="57"/>
      <c r="K25" s="37"/>
    </row>
    <row r="26" ht="13.55" customHeight="1">
      <c r="A26" s="6"/>
      <c r="B26" t="s" s="23">
        <v>26</v>
      </c>
      <c r="C26" s="58"/>
      <c r="D26" s="58"/>
      <c r="E26" s="58"/>
      <c r="F26" s="58"/>
      <c r="G26" s="58"/>
      <c r="H26" s="58"/>
      <c r="I26" s="44"/>
      <c r="J26" s="44"/>
      <c r="K26" s="37"/>
    </row>
    <row r="27" ht="13.55" customHeight="1">
      <c r="A27" s="31"/>
      <c r="B27" s="59"/>
      <c r="C27" s="59"/>
      <c r="D27" s="59"/>
      <c r="E27" s="59"/>
      <c r="F27" s="60"/>
      <c r="G27" s="60"/>
      <c r="H27" s="59"/>
      <c r="I27" s="59"/>
      <c r="J27" s="59"/>
      <c r="K27" s="61"/>
    </row>
  </sheetData>
  <pageMargins left="0.511811" right="0.433071" top="0.984252" bottom="0.984252" header="0.511811" footer="0.511811"/>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I25"/>
  <sheetViews>
    <sheetView workbookViewId="0" showGridLines="0" defaultGridColor="1"/>
  </sheetViews>
  <sheetFormatPr defaultColWidth="9" defaultRowHeight="12.75" customHeight="1" outlineLevelRow="0" outlineLevelCol="0"/>
  <cols>
    <col min="1" max="1" width="3.60156" style="62" customWidth="1"/>
    <col min="2" max="2" width="9" style="62" customWidth="1"/>
    <col min="3" max="4" width="14.6016" style="62" customWidth="1"/>
    <col min="5" max="5" width="19.6016" style="62" customWidth="1"/>
    <col min="6" max="6" width="18.6016" style="62" customWidth="1"/>
    <col min="7" max="7" width="22.2109" style="62" customWidth="1"/>
    <col min="8" max="8" width="22.8125" style="62" customWidth="1"/>
    <col min="9" max="9" width="22.6016" style="62" customWidth="1"/>
    <col min="10" max="16384" width="9" style="62" customWidth="1"/>
  </cols>
  <sheetData>
    <row r="1" ht="12.75" customHeight="1">
      <c r="A1" s="2"/>
      <c r="B1" s="4"/>
      <c r="C1" s="3"/>
      <c r="D1" s="3"/>
      <c r="E1" s="3"/>
      <c r="F1" s="3"/>
      <c r="G1" s="3"/>
      <c r="H1" s="3"/>
      <c r="I1" s="5"/>
    </row>
    <row r="2" ht="20.25" customHeight="1">
      <c r="A2" s="6"/>
      <c r="B2" s="63"/>
      <c r="C2" s="8"/>
      <c r="D2" s="8"/>
      <c r="E2" s="8"/>
      <c r="F2" s="8"/>
      <c r="G2" s="8"/>
      <c r="H2" s="8"/>
      <c r="I2" s="10"/>
    </row>
    <row r="3" ht="20.25" customHeight="1">
      <c r="A3" s="6"/>
      <c r="B3" t="s" s="64">
        <v>27</v>
      </c>
      <c r="C3" s="8"/>
      <c r="D3" s="8"/>
      <c r="E3" s="8"/>
      <c r="F3" s="8"/>
      <c r="G3" s="8"/>
      <c r="H3" s="8"/>
      <c r="I3" s="10"/>
    </row>
    <row r="4" ht="13.5" customHeight="1">
      <c r="A4" s="6"/>
      <c r="B4" t="s" s="65">
        <v>17</v>
      </c>
      <c r="C4" s="12"/>
      <c r="D4" s="12"/>
      <c r="E4" s="12"/>
      <c r="F4" s="12"/>
      <c r="G4" s="12"/>
      <c r="H4" s="12"/>
      <c r="I4" s="16"/>
    </row>
    <row r="5" ht="70.5" customHeight="1">
      <c r="A5" s="6"/>
      <c r="B5" s="66"/>
      <c r="C5" t="s" s="40">
        <v>24</v>
      </c>
      <c r="D5" t="s" s="40">
        <v>28</v>
      </c>
      <c r="E5" t="s" s="67">
        <v>29</v>
      </c>
      <c r="F5" t="s" s="68">
        <v>30</v>
      </c>
      <c r="G5" t="s" s="39">
        <v>31</v>
      </c>
      <c r="H5" t="s" s="39">
        <v>32</v>
      </c>
      <c r="I5" t="s" s="69">
        <v>33</v>
      </c>
    </row>
    <row r="6" ht="12.75" customHeight="1">
      <c r="A6" s="6"/>
      <c r="B6" s="70">
        <v>1976</v>
      </c>
      <c r="C6" s="44">
        <v>2050.335</v>
      </c>
      <c r="D6" s="44">
        <v>1209</v>
      </c>
      <c r="E6" s="71">
        <v>841.335</v>
      </c>
      <c r="F6" s="72">
        <v>33.4460099434222</v>
      </c>
      <c r="G6" s="42">
        <f>C6*100/F6</f>
        <v>6130.282815404230</v>
      </c>
      <c r="H6" s="42">
        <f>D6*100/F6</f>
        <v>3614.780962049470</v>
      </c>
      <c r="I6" s="73">
        <f>E6*100/F6</f>
        <v>2515.501853354750</v>
      </c>
    </row>
    <row r="7" ht="12.75" customHeight="1">
      <c r="A7" s="6"/>
      <c r="B7" s="74">
        <v>1977</v>
      </c>
      <c r="C7" s="49">
        <v>1989.3</v>
      </c>
      <c r="D7" s="49">
        <v>1400</v>
      </c>
      <c r="E7" s="75">
        <v>589.3</v>
      </c>
      <c r="F7" s="76">
        <v>36.5931817161369</v>
      </c>
      <c r="G7" s="47">
        <f>C7*100/F7</f>
        <v>5436.2586326369</v>
      </c>
      <c r="H7" s="47">
        <f>D7*100/F7</f>
        <v>3825.8493367977</v>
      </c>
      <c r="I7" s="77">
        <f>E7*100/F7</f>
        <v>1610.4092958392</v>
      </c>
    </row>
    <row r="8" ht="12.75" customHeight="1">
      <c r="A8" s="6"/>
      <c r="B8" s="74">
        <v>1978</v>
      </c>
      <c r="C8" s="49">
        <v>2259.31</v>
      </c>
      <c r="D8" s="49">
        <v>1483</v>
      </c>
      <c r="E8" s="75">
        <v>776.309999999999</v>
      </c>
      <c r="F8" s="76">
        <v>40.2004379942407</v>
      </c>
      <c r="G8" s="47">
        <f>C8*100/F8</f>
        <v>5620.112896092520</v>
      </c>
      <c r="H8" s="47">
        <f>D8*100/F8</f>
        <v>3689.014533156230</v>
      </c>
      <c r="I8" s="77">
        <f>E8*100/F8</f>
        <v>1931.098362936290</v>
      </c>
    </row>
    <row r="9" ht="12.75" customHeight="1">
      <c r="A9" s="6"/>
      <c r="B9" s="74">
        <v>1979</v>
      </c>
      <c r="C9" s="49">
        <v>2881.76</v>
      </c>
      <c r="D9" s="49">
        <v>1807</v>
      </c>
      <c r="E9" s="75">
        <v>1074.76</v>
      </c>
      <c r="F9" s="76">
        <v>43.2530443483056</v>
      </c>
      <c r="G9" s="47">
        <f>C9*100/F9</f>
        <v>6662.559927097690</v>
      </c>
      <c r="H9" s="47">
        <f>D9*100/F9</f>
        <v>4177.740612773280</v>
      </c>
      <c r="I9" s="77">
        <f>E9*100/F9</f>
        <v>2484.819314324410</v>
      </c>
    </row>
    <row r="10" ht="12.75" customHeight="1">
      <c r="A10" s="6"/>
      <c r="B10" s="74">
        <v>1980</v>
      </c>
      <c r="C10" s="49">
        <v>1668.55</v>
      </c>
      <c r="D10" s="49">
        <v>2145</v>
      </c>
      <c r="E10" s="75">
        <v>-476.449999999999</v>
      </c>
      <c r="F10" s="76">
        <v>46.8129655763575</v>
      </c>
      <c r="G10" s="47">
        <f>C10*100/F10</f>
        <v>3564.290318839970</v>
      </c>
      <c r="H10" s="47">
        <f>D10*100/F10</f>
        <v>4582.063908130860</v>
      </c>
      <c r="I10" s="77">
        <f>E10*100/F10</f>
        <v>-1017.773589290880</v>
      </c>
    </row>
    <row r="11" ht="12.75" customHeight="1">
      <c r="A11" s="6"/>
      <c r="B11" s="74">
        <v>1981</v>
      </c>
      <c r="C11" s="49">
        <v>1621.73</v>
      </c>
      <c r="D11" s="49">
        <v>2319</v>
      </c>
      <c r="E11" s="75">
        <v>-697.270000000001</v>
      </c>
      <c r="F11" s="76">
        <v>51.5302703335412</v>
      </c>
      <c r="G11" s="47">
        <f>C11*100/F11</f>
        <v>3147.140485588350</v>
      </c>
      <c r="H11" s="47">
        <f>D11*100/F11</f>
        <v>4500.267483538810</v>
      </c>
      <c r="I11" s="77">
        <f>E11*100/F11</f>
        <v>-1353.126997950460</v>
      </c>
    </row>
    <row r="12" ht="12.75" customHeight="1">
      <c r="A12" s="6"/>
      <c r="B12" s="74">
        <v>1982</v>
      </c>
      <c r="C12" s="49">
        <v>2098.01</v>
      </c>
      <c r="D12" s="49">
        <v>2604</v>
      </c>
      <c r="E12" s="75">
        <v>-505.99</v>
      </c>
      <c r="F12" s="76">
        <v>56.9716313284594</v>
      </c>
      <c r="G12" s="47">
        <f>C12*100/F12</f>
        <v>3682.552089660750</v>
      </c>
      <c r="H12" s="47">
        <f>D12*100/F12</f>
        <v>4570.695869646280</v>
      </c>
      <c r="I12" s="77">
        <f>E12*100/F12</f>
        <v>-888.143779985530</v>
      </c>
    </row>
    <row r="13" ht="12.75" customHeight="1">
      <c r="A13" s="6"/>
      <c r="B13" s="74">
        <v>1983</v>
      </c>
      <c r="C13" s="49">
        <v>2593.23</v>
      </c>
      <c r="D13" s="49">
        <v>2652</v>
      </c>
      <c r="E13" s="75">
        <v>-58.7700000000004</v>
      </c>
      <c r="F13" s="76">
        <v>61.3243178938386</v>
      </c>
      <c r="G13" s="47">
        <f>C13*100/F13</f>
        <v>4228.713973613640</v>
      </c>
      <c r="H13" s="47">
        <f>D13*100/F13</f>
        <v>4324.548712618380</v>
      </c>
      <c r="I13" s="77">
        <f>E13*100/F13</f>
        <v>-95.8347390047451</v>
      </c>
    </row>
    <row r="14" ht="12.75" customHeight="1">
      <c r="A14" s="6"/>
      <c r="B14" s="74">
        <v>1984</v>
      </c>
      <c r="C14" s="49">
        <v>3795.52</v>
      </c>
      <c r="D14" s="49">
        <v>2917</v>
      </c>
      <c r="E14" s="75">
        <v>878.520000000002</v>
      </c>
      <c r="F14" s="76">
        <v>64.7907839610825</v>
      </c>
      <c r="G14" s="47">
        <f>C14*100/F14</f>
        <v>5858.117108568760</v>
      </c>
      <c r="H14" s="47">
        <f>D14*100/F14</f>
        <v>4502.183523125970</v>
      </c>
      <c r="I14" s="77">
        <f>E14*100/F14</f>
        <v>1355.9335854428</v>
      </c>
    </row>
    <row r="15" ht="12.75" customHeight="1">
      <c r="A15" s="6"/>
      <c r="B15" s="74">
        <v>1985</v>
      </c>
      <c r="C15" s="49">
        <v>5097.16</v>
      </c>
      <c r="D15" s="49">
        <v>2972</v>
      </c>
      <c r="E15" s="75">
        <v>2125.16</v>
      </c>
      <c r="F15" s="76">
        <v>67.5979281671104</v>
      </c>
      <c r="G15" s="47">
        <f>C15*100/F15</f>
        <v>7540.408616369410</v>
      </c>
      <c r="H15" s="47">
        <f>D15*100/F15</f>
        <v>4396.584452489210</v>
      </c>
      <c r="I15" s="77">
        <f>E15*100/F15</f>
        <v>3143.8241638802</v>
      </c>
    </row>
    <row r="16" ht="12.75" customHeight="1">
      <c r="A16" s="6"/>
      <c r="B16" s="74">
        <v>1986</v>
      </c>
      <c r="C16" s="49">
        <v>6852.88</v>
      </c>
      <c r="D16" s="49">
        <v>2880</v>
      </c>
      <c r="E16" s="75">
        <v>3972.88</v>
      </c>
      <c r="F16" s="76">
        <v>70.675106113301</v>
      </c>
      <c r="G16" s="47">
        <f>C16*100/F16</f>
        <v>9696.313704876480</v>
      </c>
      <c r="H16" s="47">
        <f>D16*100/F16</f>
        <v>4074.985038413670</v>
      </c>
      <c r="I16" s="77">
        <f>E16*100/F16</f>
        <v>5621.328666462810</v>
      </c>
    </row>
    <row r="17" ht="12.75" customHeight="1">
      <c r="A17" s="6"/>
      <c r="B17" s="74">
        <v>1987</v>
      </c>
      <c r="C17" s="49">
        <v>6554.24</v>
      </c>
      <c r="D17" s="49">
        <v>2726</v>
      </c>
      <c r="E17" s="75">
        <v>3828.24</v>
      </c>
      <c r="F17" s="76">
        <v>74.0005694346127</v>
      </c>
      <c r="G17" s="47">
        <f>C17*100/F17</f>
        <v>8857.012925814530</v>
      </c>
      <c r="H17" s="47">
        <f>D17*100/F17</f>
        <v>3683.755437056070</v>
      </c>
      <c r="I17" s="77">
        <f>E17*100/F17</f>
        <v>5173.257488758450</v>
      </c>
    </row>
    <row r="18" ht="12.75" customHeight="1">
      <c r="A18" s="6"/>
      <c r="B18" s="74">
        <v>1988</v>
      </c>
      <c r="C18" s="49">
        <v>6161.65</v>
      </c>
      <c r="D18" s="49">
        <v>2970</v>
      </c>
      <c r="E18" s="75">
        <v>3191.65</v>
      </c>
      <c r="F18" s="76">
        <v>76.507969400626</v>
      </c>
      <c r="G18" s="47">
        <f>C18*100/F18</f>
        <v>8053.605458713930</v>
      </c>
      <c r="H18" s="47">
        <f>D18*100/F18</f>
        <v>3881.9485385214</v>
      </c>
      <c r="I18" s="77">
        <f>E18*100/F18</f>
        <v>4171.656920192530</v>
      </c>
    </row>
    <row r="19" ht="12.75" customHeight="1">
      <c r="A19" s="6"/>
      <c r="B19" s="78">
        <v>1989</v>
      </c>
      <c r="C19" s="53">
        <v>7250.47</v>
      </c>
      <c r="D19" s="53">
        <v>3006</v>
      </c>
      <c r="E19" s="79">
        <v>4244.47</v>
      </c>
      <c r="F19" s="80">
        <v>80.41923648102269</v>
      </c>
      <c r="G19" s="51">
        <f>C19*100/F19</f>
        <v>9015.840385043901</v>
      </c>
      <c r="H19" s="51">
        <f>D19*100/F19</f>
        <v>3737.911638478880</v>
      </c>
      <c r="I19" s="81">
        <f>E19*100/F19</f>
        <v>5277.928746565020</v>
      </c>
    </row>
    <row r="20" ht="18" customHeight="1">
      <c r="A20" s="6"/>
      <c r="B20" t="s" s="82">
        <v>34</v>
      </c>
      <c r="C20" s="83"/>
      <c r="D20" s="83"/>
      <c r="E20" s="83"/>
      <c r="F20" s="84"/>
      <c r="G20" s="83">
        <f>SUM(G6:G19)</f>
        <v>87493.2093383211</v>
      </c>
      <c r="H20" s="83">
        <f>SUM(H6:H19)</f>
        <v>57562.3300467962</v>
      </c>
      <c r="I20" s="85">
        <f>SUM(I6:I19)</f>
        <v>29930.8792915248</v>
      </c>
    </row>
    <row r="21" ht="13.5" customHeight="1">
      <c r="A21" s="6"/>
      <c r="B21" s="86"/>
      <c r="C21" s="58"/>
      <c r="D21" s="58"/>
      <c r="E21" s="58"/>
      <c r="F21" s="58"/>
      <c r="G21" s="58"/>
      <c r="H21" s="58"/>
      <c r="I21" s="87"/>
    </row>
    <row r="22" ht="12.75" customHeight="1">
      <c r="A22" s="6"/>
      <c r="B22" s="9"/>
      <c r="C22" s="8"/>
      <c r="D22" s="8"/>
      <c r="E22" s="8"/>
      <c r="F22" s="8"/>
      <c r="G22" s="8"/>
      <c r="H22" s="8"/>
      <c r="I22" s="10"/>
    </row>
    <row r="23" ht="12.75" customHeight="1">
      <c r="A23" s="6"/>
      <c r="B23" s="9"/>
      <c r="C23" s="8"/>
      <c r="D23" s="8"/>
      <c r="E23" s="8"/>
      <c r="F23" s="8"/>
      <c r="G23" s="8"/>
      <c r="H23" s="8"/>
      <c r="I23" s="10"/>
    </row>
    <row r="24" ht="12.75" customHeight="1">
      <c r="A24" s="6"/>
      <c r="B24" s="9"/>
      <c r="C24" s="8"/>
      <c r="D24" s="8"/>
      <c r="E24" s="8"/>
      <c r="F24" s="8"/>
      <c r="G24" s="8"/>
      <c r="H24" s="8"/>
      <c r="I24" s="10"/>
    </row>
    <row r="25" ht="12.75" customHeight="1">
      <c r="A25" s="31"/>
      <c r="B25" s="88"/>
      <c r="C25" s="59"/>
      <c r="D25" s="59"/>
      <c r="E25" s="59"/>
      <c r="F25" s="59"/>
      <c r="G25" s="59"/>
      <c r="H25" s="59"/>
      <c r="I25" s="89"/>
    </row>
  </sheetData>
  <pageMargins left="0.433071" right="0.511811" top="0.984252" bottom="0.984252" header="0.511811" footer="0.511811"/>
  <pageSetup firstPageNumber="1" fitToHeight="1" fitToWidth="1" scale="100" useFirstPageNumber="0" orientation="landscape" pageOrder="downThenOver"/>
  <headerFooter>
    <oddFooter>&amp;C&amp;"Helvetica Neue,Regular"&amp;12&amp;K000000&amp;P</oddFooter>
  </headerFooter>
  <drawing r:id="rId1"/>
</worksheet>
</file>

<file path=xl/worksheets/sheet5.xml><?xml version="1.0" encoding="utf-8"?>
<worksheet xmlns:r="http://schemas.openxmlformats.org/officeDocument/2006/relationships" xmlns="http://schemas.openxmlformats.org/spreadsheetml/2006/main">
  <dimension ref="A1:F30"/>
  <sheetViews>
    <sheetView workbookViewId="0" showGridLines="0" defaultGridColor="1"/>
  </sheetViews>
  <sheetFormatPr defaultColWidth="9" defaultRowHeight="12.75" customHeight="1" outlineLevelRow="0" outlineLevelCol="0"/>
  <cols>
    <col min="1" max="2" width="9" style="90" customWidth="1"/>
    <col min="3" max="3" width="20" style="90" customWidth="1"/>
    <col min="4" max="4" width="18.2109" style="90" customWidth="1"/>
    <col min="5" max="5" width="19.2109" style="90" customWidth="1"/>
    <col min="6" max="6" width="18.2109" style="90" customWidth="1"/>
    <col min="7" max="16384" width="9" style="90" customWidth="1"/>
  </cols>
  <sheetData>
    <row r="1" ht="13.55" customHeight="1">
      <c r="A1" s="91"/>
      <c r="B1" s="4"/>
      <c r="C1" s="3"/>
      <c r="D1" s="3"/>
      <c r="E1" s="3"/>
      <c r="F1" s="5"/>
    </row>
    <row r="2" ht="13.55" customHeight="1">
      <c r="A2" s="92"/>
      <c r="B2" s="9"/>
      <c r="C2" s="8"/>
      <c r="D2" s="8"/>
      <c r="E2" s="8"/>
      <c r="F2" s="10"/>
    </row>
    <row r="3" ht="18.4" customHeight="1">
      <c r="A3" s="92"/>
      <c r="B3" t="s" s="93">
        <v>35</v>
      </c>
      <c r="C3" s="8"/>
      <c r="D3" s="8"/>
      <c r="E3" s="8"/>
      <c r="F3" s="10"/>
    </row>
    <row r="4" ht="14.05" customHeight="1">
      <c r="A4" s="92"/>
      <c r="B4" s="15"/>
      <c r="C4" s="12"/>
      <c r="D4" s="12"/>
      <c r="E4" s="12"/>
      <c r="F4" s="16"/>
    </row>
    <row r="5" ht="18.75" customHeight="1">
      <c r="A5" s="92"/>
      <c r="B5" s="94"/>
      <c r="C5" t="s" s="95">
        <v>36</v>
      </c>
      <c r="D5" s="96"/>
      <c r="E5" t="s" s="97">
        <v>37</v>
      </c>
      <c r="F5" s="98"/>
    </row>
    <row r="6" ht="32.25" customHeight="1">
      <c r="A6" s="92"/>
      <c r="B6" s="99"/>
      <c r="C6" t="s" s="100">
        <v>38</v>
      </c>
      <c r="D6" t="s" s="101">
        <v>39</v>
      </c>
      <c r="E6" t="s" s="102">
        <v>40</v>
      </c>
      <c r="F6" t="s" s="103">
        <v>41</v>
      </c>
    </row>
    <row r="7" ht="13.55" customHeight="1">
      <c r="A7" s="92"/>
      <c r="B7" s="70">
        <v>1976</v>
      </c>
      <c r="C7" s="42">
        <v>36.7647058823529</v>
      </c>
      <c r="D7" s="104">
        <f>C7/C$30*100</f>
        <v>35.0467289719625</v>
      </c>
      <c r="E7" s="105">
        <v>40.2206039428711</v>
      </c>
      <c r="F7" s="73">
        <f>E7/E$30*100</f>
        <v>33.4460099434222</v>
      </c>
    </row>
    <row r="8" ht="13.55" customHeight="1">
      <c r="A8" s="92"/>
      <c r="B8" s="74">
        <v>1977</v>
      </c>
      <c r="C8" s="47">
        <v>38.2352941176471</v>
      </c>
      <c r="D8" s="106">
        <f>C8/C$30*100</f>
        <v>36.4485981308411</v>
      </c>
      <c r="E8" s="107">
        <v>44.0052452087402</v>
      </c>
      <c r="F8" s="77">
        <f>E8/E$30*100</f>
        <v>36.5931817161369</v>
      </c>
    </row>
    <row r="9" ht="13.55" customHeight="1">
      <c r="A9" s="92"/>
      <c r="B9" s="74">
        <v>1978</v>
      </c>
      <c r="C9" s="47">
        <v>39.7058823529412</v>
      </c>
      <c r="D9" s="106">
        <f>C9/C$30*100</f>
        <v>37.8504672897195</v>
      </c>
      <c r="E9" s="107">
        <v>48.3431625366211</v>
      </c>
      <c r="F9" s="77">
        <f>E9/E$30*100</f>
        <v>40.2004379942407</v>
      </c>
    </row>
    <row r="10" ht="13.55" customHeight="1">
      <c r="A10" s="92"/>
      <c r="B10" s="74">
        <v>1979</v>
      </c>
      <c r="C10" s="47">
        <v>43.6274509803922</v>
      </c>
      <c r="D10" s="106">
        <f>C10/C$30*100</f>
        <v>41.5887850467289</v>
      </c>
      <c r="E10" s="107">
        <v>52.0140838623047</v>
      </c>
      <c r="F10" s="77">
        <f>E10/E$30*100</f>
        <v>43.2530443483056</v>
      </c>
    </row>
    <row r="11" ht="13.55" customHeight="1">
      <c r="A11" s="92"/>
      <c r="B11" s="74">
        <v>1980</v>
      </c>
      <c r="C11" s="47">
        <v>49.0196078431373</v>
      </c>
      <c r="D11" s="106">
        <f>C11/C$30*100</f>
        <v>46.7289719626167</v>
      </c>
      <c r="E11" s="107">
        <v>56.2950782775879</v>
      </c>
      <c r="F11" s="77">
        <f>E11/E$30*100</f>
        <v>46.8129655763575</v>
      </c>
    </row>
    <row r="12" ht="13.55" customHeight="1">
      <c r="A12" s="92"/>
      <c r="B12" s="74">
        <v>1981</v>
      </c>
      <c r="C12" s="47">
        <v>54.9019607843137</v>
      </c>
      <c r="D12" s="106">
        <f>C12/C$30*100</f>
        <v>52.3364485981307</v>
      </c>
      <c r="E12" s="107">
        <v>61.967887878418</v>
      </c>
      <c r="F12" s="77">
        <f>E12/E$30*100</f>
        <v>51.5302703335412</v>
      </c>
    </row>
    <row r="13" ht="13.55" customHeight="1">
      <c r="A13" s="92"/>
      <c r="B13" s="74">
        <v>1982</v>
      </c>
      <c r="C13" s="47">
        <v>60.2941176470588</v>
      </c>
      <c r="D13" s="106">
        <f>C13/C$30*100</f>
        <v>57.4766355140185</v>
      </c>
      <c r="E13" s="107">
        <v>68.51141357421881</v>
      </c>
      <c r="F13" s="77">
        <f>E13/E$30*100</f>
        <v>56.9716313284594</v>
      </c>
    </row>
    <row r="14" ht="13.55" customHeight="1">
      <c r="A14" s="92"/>
      <c r="B14" s="74">
        <v>1983</v>
      </c>
      <c r="C14" s="47">
        <v>64.21568627450981</v>
      </c>
      <c r="D14" s="106">
        <f>C14/C$30*100</f>
        <v>61.2149532710279</v>
      </c>
      <c r="E14" s="107">
        <v>73.74575042724609</v>
      </c>
      <c r="F14" s="77">
        <f>E14/E$30*100</f>
        <v>61.3243178938385</v>
      </c>
    </row>
    <row r="15" ht="13.55" customHeight="1">
      <c r="A15" s="92"/>
      <c r="B15" s="74">
        <v>1984</v>
      </c>
      <c r="C15" s="47">
        <v>68.6274509803922</v>
      </c>
      <c r="D15" s="106">
        <f>C15/C$30*100</f>
        <v>65.4205607476634</v>
      </c>
      <c r="E15" s="107">
        <v>77.9143600463867</v>
      </c>
      <c r="F15" s="77">
        <f>E15/E$30*100</f>
        <v>64.7907839610825</v>
      </c>
    </row>
    <row r="16" ht="13.55" customHeight="1">
      <c r="A16" s="92"/>
      <c r="B16" s="74">
        <v>1985</v>
      </c>
      <c r="C16" s="47">
        <v>71.5686274509804</v>
      </c>
      <c r="D16" s="106">
        <f>C16/C$30*100</f>
        <v>68.2242990654204</v>
      </c>
      <c r="E16" s="107">
        <v>81.29010009765631</v>
      </c>
      <c r="F16" s="77">
        <f>E16/E$30*100</f>
        <v>67.5979281671104</v>
      </c>
    </row>
    <row r="17" ht="13.55" customHeight="1">
      <c r="A17" s="92"/>
      <c r="B17" s="74">
        <v>1986</v>
      </c>
      <c r="C17" s="47">
        <v>74.5098039215686</v>
      </c>
      <c r="D17" s="106">
        <f>C17/C$30*100</f>
        <v>71.02803738317741</v>
      </c>
      <c r="E17" s="107">
        <v>84.9905700683594</v>
      </c>
      <c r="F17" s="77">
        <f>E17/E$30*100</f>
        <v>70.675106113301</v>
      </c>
    </row>
    <row r="18" ht="13.55" customHeight="1">
      <c r="A18" s="92"/>
      <c r="B18" s="74">
        <v>1987</v>
      </c>
      <c r="C18" s="47">
        <v>77.45098039215689</v>
      </c>
      <c r="D18" s="106">
        <f>C18/C$30*100</f>
        <v>73.8317757009344</v>
      </c>
      <c r="E18" s="107">
        <v>88.989616394043</v>
      </c>
      <c r="F18" s="77">
        <f>E18/E$30*100</f>
        <v>74.0005694346126</v>
      </c>
    </row>
    <row r="19" ht="13.55" customHeight="1">
      <c r="A19" s="92"/>
      <c r="B19" s="74">
        <v>1988</v>
      </c>
      <c r="C19" s="47">
        <v>80.88235294117651</v>
      </c>
      <c r="D19" s="106">
        <f>C19/C$30*100</f>
        <v>77.1028037383176</v>
      </c>
      <c r="E19" s="107">
        <v>92.00489807128911</v>
      </c>
      <c r="F19" s="77">
        <f>E19/E$30*100</f>
        <v>76.507969400626</v>
      </c>
    </row>
    <row r="20" ht="13.55" customHeight="1">
      <c r="A20" s="92"/>
      <c r="B20" s="74">
        <v>1989</v>
      </c>
      <c r="C20" s="47">
        <v>84.8039215686274</v>
      </c>
      <c r="D20" s="106">
        <f>C20/C$30*100</f>
        <v>80.8411214953268</v>
      </c>
      <c r="E20" s="107">
        <v>96.7084045410156</v>
      </c>
      <c r="F20" s="77">
        <f>E20/E$30*100</f>
        <v>80.41923648102259</v>
      </c>
    </row>
    <row r="21" ht="13.55" customHeight="1">
      <c r="A21" s="92"/>
      <c r="B21" s="74">
        <v>1990</v>
      </c>
      <c r="C21" s="47">
        <v>86.7647058823529</v>
      </c>
      <c r="D21" s="106">
        <f>C21/C$30*100</f>
        <v>82.71028037383149</v>
      </c>
      <c r="E21" s="107">
        <v>100</v>
      </c>
      <c r="F21" s="77">
        <f>E21/E$30*100</f>
        <v>83.15640906568311</v>
      </c>
    </row>
    <row r="22" ht="13.55" customHeight="1">
      <c r="A22" s="92"/>
      <c r="B22" s="74">
        <v>1991</v>
      </c>
      <c r="C22" s="47">
        <v>89.21568627450981</v>
      </c>
      <c r="D22" s="106">
        <f>C22/C$30*100</f>
        <v>85.04672897196239</v>
      </c>
      <c r="E22" s="107">
        <v>102.491630554199</v>
      </c>
      <c r="F22" s="77">
        <f>E22/E$30*100</f>
        <v>85.2283595617384</v>
      </c>
    </row>
    <row r="23" ht="13.55" customHeight="1">
      <c r="A23" s="92"/>
      <c r="B23" s="74">
        <v>1992</v>
      </c>
      <c r="C23" s="47">
        <v>90.68627450980389</v>
      </c>
      <c r="D23" s="106">
        <f>C23/C$30*100</f>
        <v>86.44859813084091</v>
      </c>
      <c r="E23" s="107">
        <v>104.763801574707</v>
      </c>
      <c r="F23" s="77">
        <f>E23/E$30*100</f>
        <v>87.117815390224</v>
      </c>
    </row>
    <row r="24" ht="13.55" customHeight="1">
      <c r="A24" s="92"/>
      <c r="B24" s="74">
        <v>1993</v>
      </c>
      <c r="C24" s="47">
        <v>92.156862745098</v>
      </c>
      <c r="D24" s="106">
        <f>C24/C$30*100</f>
        <v>87.8504672897194</v>
      </c>
      <c r="E24" s="107">
        <v>105.664199829102</v>
      </c>
      <c r="F24" s="77">
        <f>E24/E$30*100</f>
        <v>87.8665542458689</v>
      </c>
    </row>
    <row r="25" ht="13.55" customHeight="1">
      <c r="A25" s="92"/>
      <c r="B25" s="74">
        <v>1994</v>
      </c>
      <c r="C25" s="47">
        <v>94.11764705882349</v>
      </c>
      <c r="D25" s="106">
        <f>C25/C$30*100</f>
        <v>89.719626168224</v>
      </c>
      <c r="E25" s="107">
        <v>108.235984802246</v>
      </c>
      <c r="F25" s="77">
        <f>E25/E$30*100</f>
        <v>90.00515827842629</v>
      </c>
    </row>
    <row r="26" ht="13.55" customHeight="1">
      <c r="A26" s="92"/>
      <c r="B26" s="74">
        <v>1995</v>
      </c>
      <c r="C26" s="47">
        <v>97.54901960784311</v>
      </c>
      <c r="D26" s="106">
        <f>C26/C$30*100</f>
        <v>92.9906542056072</v>
      </c>
      <c r="E26" s="107">
        <v>110.553947448730</v>
      </c>
      <c r="F26" s="77">
        <f>E26/E$30*100</f>
        <v>91.93269277872631</v>
      </c>
    </row>
    <row r="27" ht="13.55" customHeight="1">
      <c r="A27" s="92"/>
      <c r="B27" s="74">
        <v>1996</v>
      </c>
      <c r="C27" s="47">
        <v>98.0392156862745</v>
      </c>
      <c r="D27" s="106">
        <f>C27/C$30*100</f>
        <v>93.45794392523339</v>
      </c>
      <c r="E27" s="107">
        <v>112.335533142090</v>
      </c>
      <c r="F27" s="77">
        <f>E27/E$30*100</f>
        <v>93.4141954657524</v>
      </c>
    </row>
    <row r="28" ht="13.55" customHeight="1">
      <c r="A28" s="92"/>
      <c r="B28" s="74">
        <v>1997</v>
      </c>
      <c r="C28" s="47">
        <v>100</v>
      </c>
      <c r="D28" s="106">
        <f>C28/C$30*100</f>
        <v>95.3271028037381</v>
      </c>
      <c r="E28" s="107">
        <v>114.574699401855</v>
      </c>
      <c r="F28" s="77">
        <f>E28/E$30*100</f>
        <v>95.2762057203834</v>
      </c>
    </row>
    <row r="29" ht="13.55" customHeight="1">
      <c r="A29" s="92"/>
      <c r="B29" s="74">
        <v>1998</v>
      </c>
      <c r="C29" s="47">
        <v>101.960784313726</v>
      </c>
      <c r="D29" s="106">
        <f>C29/C$30*100</f>
        <v>97.1962616822432</v>
      </c>
      <c r="E29" s="107">
        <f>E28*1.02</f>
        <v>116.866193389892</v>
      </c>
      <c r="F29" s="77">
        <f>E29/E$30*100</f>
        <v>97.181729834791</v>
      </c>
    </row>
    <row r="30" ht="13.55" customHeight="1">
      <c r="A30" s="108"/>
      <c r="B30" s="78">
        <v>1999</v>
      </c>
      <c r="C30" s="51">
        <v>104.901960784314</v>
      </c>
      <c r="D30" s="109">
        <f>C30/C$30*100</f>
        <v>100</v>
      </c>
      <c r="E30" s="110">
        <f>E29*1.029</f>
        <v>120.255312998199</v>
      </c>
      <c r="F30" s="81">
        <f>E30/E$30*100</f>
        <v>100</v>
      </c>
    </row>
  </sheetData>
  <mergeCells count="2">
    <mergeCell ref="C5:D5"/>
    <mergeCell ref="E5:F5"/>
  </mergeCell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